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definedNames>
    <definedName name="_xlnm._FilterDatabase" localSheetId="0" hidden="1">Sheet1!$A$1:$O$122</definedName>
    <definedName name="_xlnm.Print_Area" localSheetId="0">Sheet1!$A$1:$O$122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<sst xmlns="http://schemas.openxmlformats.org/spreadsheetml/2006/main" count="540" uniqueCount="148">
  <si>
    <t>附件</t>
  </si>
  <si>
    <t>2024年第四批（10-12月份）职业技能等级评价补贴资金申请明细表</t>
  </si>
  <si>
    <t>单位名称</t>
  </si>
  <si>
    <t>认定批次</t>
  </si>
  <si>
    <t>认定群体</t>
  </si>
  <si>
    <t>认定工种</t>
  </si>
  <si>
    <t>人数</t>
  </si>
  <si>
    <t>级别</t>
  </si>
  <si>
    <t>补贴标准（元）</t>
  </si>
  <si>
    <t>认定方式</t>
  </si>
  <si>
    <t>补贴比例</t>
  </si>
  <si>
    <t>补贴金额（元）</t>
  </si>
  <si>
    <t>小计（元）</t>
  </si>
  <si>
    <t>合计金额（元）</t>
  </si>
  <si>
    <t>富联科技(济源)有限公司</t>
  </si>
  <si>
    <t>第5批</t>
  </si>
  <si>
    <t>企业职工</t>
  </si>
  <si>
    <t>电工、数控铣床</t>
  </si>
  <si>
    <t>中级</t>
  </si>
  <si>
    <t>自主认定</t>
  </si>
  <si>
    <t>高级</t>
  </si>
  <si>
    <t>技师</t>
  </si>
  <si>
    <t>高级技师</t>
  </si>
  <si>
    <t>第6批</t>
  </si>
  <si>
    <t>电工</t>
  </si>
  <si>
    <t>初级</t>
  </si>
  <si>
    <t>河南济煤能源集团有限公司</t>
  </si>
  <si>
    <t>第3批</t>
  </si>
  <si>
    <t>安全员</t>
  </si>
  <si>
    <t>第4批</t>
  </si>
  <si>
    <t>爆破工、井下采矿工、井下机车运输工、井下支护工、矿井开掘工、矿井通风工、矿山安全防护工、矿山提升设备操作工、选矿脱水工、压缩机操作工</t>
  </si>
  <si>
    <t>河南中原辊轴股份有限公司</t>
  </si>
  <si>
    <t>第11批</t>
  </si>
  <si>
    <t>金属热处理工</t>
  </si>
  <si>
    <t>河南中原特钢装备制造有限公司</t>
  </si>
  <si>
    <t>第1批</t>
  </si>
  <si>
    <t>车工、电工、锻造工、炼钢工、钳工、下料工、仪器仪表维修工</t>
  </si>
  <si>
    <t>考核认定</t>
  </si>
  <si>
    <t>第2批</t>
  </si>
  <si>
    <t>钳工</t>
  </si>
  <si>
    <t>济源技师学院</t>
  </si>
  <si>
    <t>第22批</t>
  </si>
  <si>
    <t>社会人员</t>
  </si>
  <si>
    <t>数控车床</t>
  </si>
  <si>
    <t>第23批</t>
  </si>
  <si>
    <t>中式烹调师</t>
  </si>
  <si>
    <t>第24批</t>
  </si>
  <si>
    <t>第25批</t>
  </si>
  <si>
    <t>数控车床、中式烹调师</t>
  </si>
  <si>
    <t>第26批</t>
  </si>
  <si>
    <t>第27批</t>
  </si>
  <si>
    <t>第28批</t>
  </si>
  <si>
    <t>第29批</t>
  </si>
  <si>
    <t>第30批</t>
  </si>
  <si>
    <t>第31批</t>
  </si>
  <si>
    <t>小计：</t>
  </si>
  <si>
    <t>18批</t>
  </si>
  <si>
    <t>济源山河林业发展有限公司</t>
  </si>
  <si>
    <t>林业有害生物防治员</t>
  </si>
  <si>
    <t>济源市机动车维修行业协会</t>
  </si>
  <si>
    <t>第7批</t>
  </si>
  <si>
    <t>汽车维修工</t>
  </si>
  <si>
    <t>第8批</t>
  </si>
  <si>
    <t>第9批</t>
  </si>
  <si>
    <t>第10批</t>
  </si>
  <si>
    <t>济源职业技术学院职业技能等级认定中心</t>
  </si>
  <si>
    <t>学生</t>
  </si>
  <si>
    <t>计算机程序设计员</t>
  </si>
  <si>
    <t>第12批</t>
  </si>
  <si>
    <t>第15批</t>
  </si>
  <si>
    <t>药品购销员</t>
  </si>
  <si>
    <t>第16批</t>
  </si>
  <si>
    <t>育婴员、食品检验员、脊柱按摩师</t>
  </si>
  <si>
    <t>第17批</t>
  </si>
  <si>
    <t>保育师、育婴员</t>
  </si>
  <si>
    <t>第18批</t>
  </si>
  <si>
    <t>广告设计师</t>
  </si>
  <si>
    <t>第19批</t>
  </si>
  <si>
    <t>室内装饰设计师、珠宝设计师</t>
  </si>
  <si>
    <t>第20批</t>
  </si>
  <si>
    <t>动画制作员</t>
  </si>
  <si>
    <t>第21批</t>
  </si>
  <si>
    <t>养老护理员</t>
  </si>
  <si>
    <t>电工、工程测量员、室内装饰设计师、制图员</t>
  </si>
  <si>
    <t>汽车电器维修工</t>
  </si>
  <si>
    <t>济源市万洋冶炼（集团）有限公司</t>
  </si>
  <si>
    <t>化学检验员</t>
  </si>
  <si>
    <t>重冶火法冶炼工</t>
  </si>
  <si>
    <t>重冶湿法冶炼工</t>
  </si>
  <si>
    <t>济源市智凡职业培训学校</t>
  </si>
  <si>
    <t>第14批</t>
  </si>
  <si>
    <t>济源市豫工建设职业培训学校</t>
  </si>
  <si>
    <t>园林绿化工</t>
  </si>
  <si>
    <t>25批</t>
  </si>
  <si>
    <t>济源市康贝尔职业培训学校</t>
  </si>
  <si>
    <t>第43批</t>
  </si>
  <si>
    <t>电子商务师</t>
  </si>
  <si>
    <t>第45批</t>
  </si>
  <si>
    <t>保健按摩师</t>
  </si>
  <si>
    <t>第46批</t>
  </si>
  <si>
    <t>第47批</t>
  </si>
  <si>
    <t>家政服务员</t>
  </si>
  <si>
    <t>第48批</t>
  </si>
  <si>
    <t>第49批</t>
  </si>
  <si>
    <t>第50批</t>
  </si>
  <si>
    <t>第51批</t>
  </si>
  <si>
    <t>第52批</t>
  </si>
  <si>
    <t>第53批</t>
  </si>
  <si>
    <t>第54批</t>
  </si>
  <si>
    <t>第55批</t>
  </si>
  <si>
    <t>第56批</t>
  </si>
  <si>
    <t>第57批</t>
  </si>
  <si>
    <t>第58批</t>
  </si>
  <si>
    <t>第59批</t>
  </si>
  <si>
    <t>第60批</t>
  </si>
  <si>
    <t>第61批</t>
  </si>
  <si>
    <t>第62批</t>
  </si>
  <si>
    <t>第63批</t>
  </si>
  <si>
    <t>农业技术员</t>
  </si>
  <si>
    <t>第64批</t>
  </si>
  <si>
    <t>家政服务员、养老护理员、电子商务师</t>
  </si>
  <si>
    <t>第65批</t>
  </si>
  <si>
    <t>济源市京萌职业培训学校</t>
  </si>
  <si>
    <t>保育师</t>
  </si>
  <si>
    <t>济源市机械高级技工学校</t>
  </si>
  <si>
    <t>26批</t>
  </si>
  <si>
    <t>济源市机械高级技工学校职业技能等级认定中心</t>
  </si>
  <si>
    <t>保育师、电工、计算机维修工、养老护理员</t>
  </si>
  <si>
    <t>车工、汽车维修工、钳工、铣工</t>
  </si>
  <si>
    <t>保育师、车工、电工、计算机维修工、汽车维修工、钳工、养老护理员</t>
  </si>
  <si>
    <t>济源市家家兴职业培训学校</t>
  </si>
  <si>
    <t>第32批</t>
  </si>
  <si>
    <t>第33批</t>
  </si>
  <si>
    <t>育婴员</t>
  </si>
  <si>
    <t>第34批</t>
  </si>
  <si>
    <t>第35批</t>
  </si>
  <si>
    <t>第36批</t>
  </si>
  <si>
    <t>第37批</t>
  </si>
  <si>
    <t>第38批</t>
  </si>
  <si>
    <t>第39批</t>
  </si>
  <si>
    <t>河南联创化工有限公司</t>
  </si>
  <si>
    <t>化工总控工</t>
  </si>
  <si>
    <t>河南国泰铂固科技有限公司</t>
  </si>
  <si>
    <t>质检员、电工、钳工、金属热处理工、金属材丝拉拔工、镀层工、紧固件制造工</t>
  </si>
  <si>
    <t>15批</t>
  </si>
  <si>
    <t>共计：</t>
  </si>
  <si>
    <t>84批</t>
  </si>
  <si>
    <t>51个工种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</si>
</sst>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0"/>
      <name val="仿宋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3" applyNumberFormat="0" applyFill="0" applyAlignment="0" applyProtection="0">
      <alignment vertical="center"/>
    </xf>
    <xf numFmtId="0" fontId="13" fillId="0" borderId="33" applyNumberFormat="0" applyFill="0" applyAlignment="0" applyProtection="0">
      <alignment vertical="center"/>
    </xf>
    <xf numFmtId="0" fontId="14" fillId="0" borderId="3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35" applyNumberFormat="0" applyAlignment="0" applyProtection="0">
      <alignment vertical="center"/>
    </xf>
    <xf numFmtId="0" fontId="16" fillId="4" borderId="36" applyNumberFormat="0" applyAlignment="0" applyProtection="0">
      <alignment vertical="center"/>
    </xf>
    <xf numFmtId="0" fontId="17" fillId="4" borderId="35" applyNumberFormat="0" applyAlignment="0" applyProtection="0">
      <alignment vertical="center"/>
    </xf>
    <xf numFmtId="0" fontId="18" fillId="5" borderId="37" applyNumberFormat="0" applyAlignment="0" applyProtection="0">
      <alignment vertical="center"/>
    </xf>
    <xf numFmtId="0" fontId="19" fillId="0" borderId="38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9" fontId="6" fillId="0" borderId="4" xfId="0" applyNumberFormat="1" applyFont="1" applyFill="1" applyBorder="1" applyAlignment="1">
      <alignment horizontal="center" vertical="center" wrapText="1"/>
    </xf>
    <xf numFmtId="9" fontId="6" fillId="0" borderId="1" xfId="3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2"/>
  <sheetViews>
    <sheetView tabSelected="1" view="pageBreakPreview" zoomScale="70" zoomScaleNormal="150" topLeftCell="A105" workbookViewId="0">
      <selection activeCell="N117" sqref="N3:O122"/>
    </sheetView>
  </sheetViews>
  <sheetFormatPr defaultColWidth="9" defaultRowHeight="13.5"/>
  <cols>
    <col min="1" max="1" width="23.6583333333333" style="1" customWidth="1"/>
    <col min="2" max="2" width="16.825" style="1" customWidth="1"/>
    <col min="3" max="3" width="12.5" style="1" customWidth="1"/>
    <col min="4" max="4" width="60.8083333333333" style="3" customWidth="1"/>
    <col min="5" max="5" width="10.1583333333333" style="1" customWidth="1"/>
    <col min="6" max="6" width="14.3333333333333" style="1" customWidth="1"/>
    <col min="7" max="7" width="7.875" style="1" customWidth="1"/>
    <col min="8" max="8" width="11.675" style="1" customWidth="1"/>
    <col min="9" max="9" width="13.9833333333333" style="1" customWidth="1"/>
    <col min="10" max="10" width="11.5833333333333" style="1" customWidth="1"/>
    <col min="11" max="11" width="13.475" style="1" customWidth="1"/>
    <col min="12" max="12" width="14.075" style="1" customWidth="1"/>
    <col min="13" max="13" width="13.4166666666667" style="1" customWidth="1"/>
    <col min="14" max="14" width="53.6416666666667" style="1" customWidth="1"/>
    <col min="15" max="15" width="33.5916666666667" style="1" customWidth="1"/>
    <col min="16" max="16377" width="9" style="1"/>
    <col min="16378" max="16382" width="9" style="4"/>
    <col min="16383" max="16384" width="9" style="2"/>
  </cols>
  <sheetData>
    <row r="1" s="1" customFormat="1" ht="22" customHeight="1" spans="1:13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5"/>
      <c r="M1" s="5"/>
    </row>
    <row r="2" s="1" customFormat="1" ht="43" customHeight="1" spans="1:15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35" customHeight="1" spans="1:15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/>
      <c r="H3" s="10" t="s">
        <v>8</v>
      </c>
      <c r="I3" s="9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9"/>
      <c r="O3" s="9"/>
    </row>
    <row r="4" s="1" customFormat="1" ht="35" customHeight="1" spans="1:15">
      <c r="A4" s="11" t="s">
        <v>14</v>
      </c>
      <c r="B4" s="11" t="s">
        <v>15</v>
      </c>
      <c r="C4" s="11" t="s">
        <v>16</v>
      </c>
      <c r="D4" s="11" t="s">
        <v>17</v>
      </c>
      <c r="E4" s="12">
        <v>516</v>
      </c>
      <c r="F4" s="13" t="s">
        <v>18</v>
      </c>
      <c r="G4" s="13">
        <v>156</v>
      </c>
      <c r="H4" s="13">
        <v>240</v>
      </c>
      <c r="I4" s="18" t="s">
        <v>19</v>
      </c>
      <c r="J4" s="21">
        <v>0.5</v>
      </c>
      <c r="K4" s="18">
        <f t="shared" ref="K4:K9" si="0">G4*H4*J4</f>
        <v>18720</v>
      </c>
      <c r="L4" s="12">
        <f>SUM(K4:K7)</f>
        <v>82755</v>
      </c>
      <c r="M4" s="11">
        <f>L4+L8</f>
        <v>86455</v>
      </c>
      <c r="N4" s="11"/>
      <c r="O4" s="13"/>
    </row>
    <row r="5" s="1" customFormat="1" ht="35" customHeight="1" spans="1:15">
      <c r="A5" s="14"/>
      <c r="B5" s="14"/>
      <c r="C5" s="14"/>
      <c r="D5" s="14"/>
      <c r="E5" s="15"/>
      <c r="F5" s="13" t="s">
        <v>20</v>
      </c>
      <c r="G5" s="13">
        <v>48</v>
      </c>
      <c r="H5" s="13">
        <v>280</v>
      </c>
      <c r="I5" s="18" t="s">
        <v>19</v>
      </c>
      <c r="J5" s="21">
        <v>0.5</v>
      </c>
      <c r="K5" s="18">
        <f t="shared" si="0"/>
        <v>6720</v>
      </c>
      <c r="L5" s="15"/>
      <c r="M5" s="14"/>
      <c r="N5" s="14"/>
      <c r="O5" s="13"/>
    </row>
    <row r="6" s="1" customFormat="1" ht="35" customHeight="1" spans="1:15">
      <c r="A6" s="14"/>
      <c r="B6" s="14"/>
      <c r="C6" s="14"/>
      <c r="D6" s="14"/>
      <c r="E6" s="15"/>
      <c r="F6" s="13" t="s">
        <v>21</v>
      </c>
      <c r="G6" s="13">
        <v>131</v>
      </c>
      <c r="H6" s="13">
        <v>350</v>
      </c>
      <c r="I6" s="18" t="s">
        <v>19</v>
      </c>
      <c r="J6" s="21">
        <v>0.5</v>
      </c>
      <c r="K6" s="18">
        <f t="shared" si="0"/>
        <v>22925</v>
      </c>
      <c r="L6" s="15"/>
      <c r="M6" s="14"/>
      <c r="N6" s="14"/>
      <c r="O6" s="13"/>
    </row>
    <row r="7" s="1" customFormat="1" ht="35" customHeight="1" spans="1:15">
      <c r="A7" s="14"/>
      <c r="B7" s="16"/>
      <c r="C7" s="16"/>
      <c r="D7" s="16"/>
      <c r="E7" s="17"/>
      <c r="F7" s="13" t="s">
        <v>22</v>
      </c>
      <c r="G7" s="13">
        <v>181</v>
      </c>
      <c r="H7" s="13">
        <v>380</v>
      </c>
      <c r="I7" s="18" t="s">
        <v>19</v>
      </c>
      <c r="J7" s="21">
        <v>0.5</v>
      </c>
      <c r="K7" s="18">
        <f t="shared" si="0"/>
        <v>34390</v>
      </c>
      <c r="L7" s="17"/>
      <c r="M7" s="14"/>
      <c r="N7" s="14"/>
      <c r="O7" s="13"/>
    </row>
    <row r="8" s="1" customFormat="1" ht="35" customHeight="1" spans="1:15">
      <c r="A8" s="16"/>
      <c r="B8" s="13" t="s">
        <v>23</v>
      </c>
      <c r="C8" s="13" t="s">
        <v>16</v>
      </c>
      <c r="D8" s="13" t="s">
        <v>24</v>
      </c>
      <c r="E8" s="18">
        <v>37</v>
      </c>
      <c r="F8" s="13" t="s">
        <v>25</v>
      </c>
      <c r="G8" s="13">
        <v>37</v>
      </c>
      <c r="H8" s="13">
        <v>200</v>
      </c>
      <c r="I8" s="18" t="s">
        <v>19</v>
      </c>
      <c r="J8" s="21">
        <v>0.5</v>
      </c>
      <c r="K8" s="18">
        <f t="shared" si="0"/>
        <v>3700</v>
      </c>
      <c r="L8" s="18">
        <f>K8</f>
        <v>3700</v>
      </c>
      <c r="M8" s="16"/>
      <c r="N8" s="16"/>
      <c r="O8" s="13"/>
    </row>
    <row r="9" s="1" customFormat="1" ht="35" customHeight="1" spans="1:15">
      <c r="A9" s="11" t="s">
        <v>26</v>
      </c>
      <c r="B9" s="13" t="s">
        <v>27</v>
      </c>
      <c r="C9" s="13" t="s">
        <v>16</v>
      </c>
      <c r="D9" s="13" t="s">
        <v>28</v>
      </c>
      <c r="E9" s="18">
        <v>19</v>
      </c>
      <c r="F9" s="13" t="s">
        <v>18</v>
      </c>
      <c r="G9" s="13">
        <v>19</v>
      </c>
      <c r="H9" s="13">
        <v>240</v>
      </c>
      <c r="I9" s="18" t="s">
        <v>19</v>
      </c>
      <c r="J9" s="21">
        <v>0.5</v>
      </c>
      <c r="K9" s="18">
        <f t="shared" si="0"/>
        <v>2280</v>
      </c>
      <c r="L9" s="18">
        <f>K9</f>
        <v>2280</v>
      </c>
      <c r="M9" s="11">
        <f>L9+L10</f>
        <v>6480</v>
      </c>
      <c r="N9" s="13"/>
      <c r="O9" s="13"/>
    </row>
    <row r="10" s="1" customFormat="1" ht="35" customHeight="1" spans="1:15">
      <c r="A10" s="14"/>
      <c r="B10" s="11" t="s">
        <v>29</v>
      </c>
      <c r="C10" s="11" t="s">
        <v>16</v>
      </c>
      <c r="D10" s="11" t="s">
        <v>30</v>
      </c>
      <c r="E10" s="12">
        <v>41</v>
      </c>
      <c r="F10" s="13" t="s">
        <v>25</v>
      </c>
      <c r="G10" s="13">
        <v>36</v>
      </c>
      <c r="H10" s="13">
        <v>200</v>
      </c>
      <c r="I10" s="18" t="s">
        <v>19</v>
      </c>
      <c r="J10" s="21">
        <v>0.5</v>
      </c>
      <c r="K10" s="18">
        <f>J10*H10*G10</f>
        <v>3600</v>
      </c>
      <c r="L10" s="12">
        <f>K10+K11</f>
        <v>4200</v>
      </c>
      <c r="M10" s="14"/>
      <c r="N10" s="13"/>
      <c r="O10" s="13"/>
    </row>
    <row r="11" s="1" customFormat="1" ht="35" customHeight="1" spans="1:15">
      <c r="A11" s="16"/>
      <c r="B11" s="16"/>
      <c r="C11" s="16"/>
      <c r="D11" s="16"/>
      <c r="E11" s="17"/>
      <c r="F11" s="13" t="s">
        <v>18</v>
      </c>
      <c r="G11" s="13">
        <v>5</v>
      </c>
      <c r="H11" s="13">
        <v>240</v>
      </c>
      <c r="I11" s="18" t="s">
        <v>19</v>
      </c>
      <c r="J11" s="21">
        <v>0.5</v>
      </c>
      <c r="K11" s="18">
        <f>J11*H11*G11</f>
        <v>600</v>
      </c>
      <c r="L11" s="17"/>
      <c r="M11" s="16"/>
      <c r="N11" s="13"/>
      <c r="O11" s="13"/>
    </row>
    <row r="12" s="1" customFormat="1" ht="35" customHeight="1" spans="1:15">
      <c r="A12" s="11" t="s">
        <v>31</v>
      </c>
      <c r="B12" s="11" t="s">
        <v>32</v>
      </c>
      <c r="C12" s="11" t="s">
        <v>16</v>
      </c>
      <c r="D12" s="11" t="s">
        <v>33</v>
      </c>
      <c r="E12" s="12">
        <v>26</v>
      </c>
      <c r="F12" s="11" t="s">
        <v>21</v>
      </c>
      <c r="G12" s="11">
        <v>26</v>
      </c>
      <c r="H12" s="11">
        <v>350</v>
      </c>
      <c r="I12" s="12" t="s">
        <v>19</v>
      </c>
      <c r="J12" s="22">
        <v>0.5</v>
      </c>
      <c r="K12" s="12">
        <f>J12*H12*G12</f>
        <v>4550</v>
      </c>
      <c r="L12" s="12">
        <f>K12</f>
        <v>4550</v>
      </c>
      <c r="M12" s="11">
        <f>L12</f>
        <v>4550</v>
      </c>
      <c r="N12" s="13"/>
      <c r="O12" s="13"/>
    </row>
    <row r="13" s="1" customFormat="1" ht="35" customHeight="1" spans="1:15">
      <c r="A13" s="14"/>
      <c r="B13" s="14"/>
      <c r="C13" s="14"/>
      <c r="D13" s="14"/>
      <c r="E13" s="15"/>
      <c r="F13" s="16"/>
      <c r="G13" s="16"/>
      <c r="H13" s="16"/>
      <c r="I13" s="17"/>
      <c r="J13" s="23"/>
      <c r="K13" s="17"/>
      <c r="L13" s="15"/>
      <c r="M13" s="14"/>
      <c r="N13" s="13"/>
      <c r="O13" s="13"/>
    </row>
    <row r="14" s="1" customFormat="1" ht="35" customHeight="1" spans="1:15">
      <c r="A14" s="11" t="s">
        <v>34</v>
      </c>
      <c r="B14" s="11" t="s">
        <v>35</v>
      </c>
      <c r="C14" s="11" t="s">
        <v>16</v>
      </c>
      <c r="D14" s="11" t="s">
        <v>36</v>
      </c>
      <c r="E14" s="12">
        <v>40</v>
      </c>
      <c r="F14" s="13" t="s">
        <v>25</v>
      </c>
      <c r="G14" s="13">
        <v>12</v>
      </c>
      <c r="H14" s="13">
        <v>200</v>
      </c>
      <c r="I14" s="18" t="s">
        <v>37</v>
      </c>
      <c r="J14" s="21">
        <v>1</v>
      </c>
      <c r="K14" s="18">
        <f t="shared" ref="K14:K22" si="1">J14*H14*G14</f>
        <v>2400</v>
      </c>
      <c r="L14" s="12">
        <f>SUM(K14:K17)</f>
        <v>10390</v>
      </c>
      <c r="M14" s="11">
        <f>L14+L18+L19</f>
        <v>10915</v>
      </c>
      <c r="N14" s="13"/>
      <c r="O14" s="13"/>
    </row>
    <row r="15" s="1" customFormat="1" ht="35" customHeight="1" spans="1:15">
      <c r="A15" s="14"/>
      <c r="B15" s="14"/>
      <c r="C15" s="14"/>
      <c r="D15" s="14"/>
      <c r="E15" s="15"/>
      <c r="F15" s="13" t="s">
        <v>18</v>
      </c>
      <c r="G15" s="13">
        <v>5</v>
      </c>
      <c r="H15" s="13">
        <v>240</v>
      </c>
      <c r="I15" s="18" t="s">
        <v>37</v>
      </c>
      <c r="J15" s="21">
        <v>1</v>
      </c>
      <c r="K15" s="18">
        <f t="shared" si="1"/>
        <v>1200</v>
      </c>
      <c r="L15" s="15"/>
      <c r="M15" s="14"/>
      <c r="N15" s="13"/>
      <c r="O15" s="13"/>
    </row>
    <row r="16" s="1" customFormat="1" ht="35" customHeight="1" spans="1:15">
      <c r="A16" s="14"/>
      <c r="B16" s="14"/>
      <c r="C16" s="14"/>
      <c r="D16" s="14"/>
      <c r="E16" s="15"/>
      <c r="F16" s="13" t="s">
        <v>20</v>
      </c>
      <c r="G16" s="13">
        <v>18</v>
      </c>
      <c r="H16" s="13">
        <v>280</v>
      </c>
      <c r="I16" s="18" t="s">
        <v>37</v>
      </c>
      <c r="J16" s="21">
        <v>1</v>
      </c>
      <c r="K16" s="18">
        <f t="shared" si="1"/>
        <v>5040</v>
      </c>
      <c r="L16" s="15"/>
      <c r="M16" s="14"/>
      <c r="N16" s="13"/>
      <c r="O16" s="13"/>
    </row>
    <row r="17" s="1" customFormat="1" ht="35" customHeight="1" spans="1:15">
      <c r="A17" s="14"/>
      <c r="B17" s="16"/>
      <c r="C17" s="16"/>
      <c r="D17" s="16"/>
      <c r="E17" s="17"/>
      <c r="F17" s="13" t="s">
        <v>21</v>
      </c>
      <c r="G17" s="13">
        <v>5</v>
      </c>
      <c r="H17" s="13">
        <v>350</v>
      </c>
      <c r="I17" s="18" t="s">
        <v>37</v>
      </c>
      <c r="J17" s="21">
        <v>1</v>
      </c>
      <c r="K17" s="18">
        <f t="shared" si="1"/>
        <v>1750</v>
      </c>
      <c r="L17" s="17"/>
      <c r="M17" s="14"/>
      <c r="N17" s="13"/>
      <c r="O17" s="13"/>
    </row>
    <row r="18" s="1" customFormat="1" ht="35" customHeight="1" spans="1:15">
      <c r="A18" s="14"/>
      <c r="B18" s="13" t="s">
        <v>38</v>
      </c>
      <c r="C18" s="13" t="s">
        <v>16</v>
      </c>
      <c r="D18" s="13" t="s">
        <v>24</v>
      </c>
      <c r="E18" s="18">
        <v>1</v>
      </c>
      <c r="F18" s="13" t="s">
        <v>21</v>
      </c>
      <c r="G18" s="13">
        <v>1</v>
      </c>
      <c r="H18" s="13">
        <v>350</v>
      </c>
      <c r="I18" s="18" t="s">
        <v>19</v>
      </c>
      <c r="J18" s="21">
        <v>0.5</v>
      </c>
      <c r="K18" s="18">
        <f t="shared" si="1"/>
        <v>175</v>
      </c>
      <c r="L18" s="18">
        <f>K18</f>
        <v>175</v>
      </c>
      <c r="M18" s="14"/>
      <c r="N18" s="13"/>
      <c r="O18" s="13"/>
    </row>
    <row r="19" s="1" customFormat="1" ht="35" customHeight="1" spans="1:15">
      <c r="A19" s="16"/>
      <c r="B19" s="13" t="s">
        <v>27</v>
      </c>
      <c r="C19" s="13" t="s">
        <v>16</v>
      </c>
      <c r="D19" s="13" t="s">
        <v>39</v>
      </c>
      <c r="E19" s="18">
        <v>2</v>
      </c>
      <c r="F19" s="13" t="s">
        <v>21</v>
      </c>
      <c r="G19" s="13">
        <v>2</v>
      </c>
      <c r="H19" s="13">
        <v>350</v>
      </c>
      <c r="I19" s="18" t="s">
        <v>19</v>
      </c>
      <c r="J19" s="21">
        <v>0.5</v>
      </c>
      <c r="K19" s="18">
        <f t="shared" si="1"/>
        <v>350</v>
      </c>
      <c r="L19" s="18">
        <f>K19</f>
        <v>350</v>
      </c>
      <c r="M19" s="16"/>
      <c r="N19" s="13"/>
      <c r="O19" s="13"/>
    </row>
    <row r="20" s="1" customFormat="1" ht="35" customHeight="1" spans="1:15">
      <c r="A20" s="11" t="s">
        <v>40</v>
      </c>
      <c r="B20" s="13" t="s">
        <v>41</v>
      </c>
      <c r="C20" s="13" t="s">
        <v>42</v>
      </c>
      <c r="D20" s="13" t="s">
        <v>43</v>
      </c>
      <c r="E20" s="18">
        <v>18</v>
      </c>
      <c r="F20" s="13" t="s">
        <v>20</v>
      </c>
      <c r="G20" s="13">
        <v>18</v>
      </c>
      <c r="H20" s="13">
        <v>280</v>
      </c>
      <c r="I20" s="18" t="s">
        <v>37</v>
      </c>
      <c r="J20" s="21">
        <v>1</v>
      </c>
      <c r="K20" s="18">
        <f t="shared" si="1"/>
        <v>5040</v>
      </c>
      <c r="L20" s="18">
        <f>K20</f>
        <v>5040</v>
      </c>
      <c r="M20" s="11">
        <f>SUM(L20:L30)</f>
        <v>62520</v>
      </c>
      <c r="N20" s="11"/>
      <c r="O20" s="11"/>
    </row>
    <row r="21" s="1" customFormat="1" ht="35" customHeight="1" spans="1:15">
      <c r="A21" s="14"/>
      <c r="B21" s="13" t="s">
        <v>44</v>
      </c>
      <c r="C21" s="13" t="s">
        <v>42</v>
      </c>
      <c r="D21" s="13" t="s">
        <v>45</v>
      </c>
      <c r="E21" s="18">
        <v>17</v>
      </c>
      <c r="F21" s="13" t="s">
        <v>25</v>
      </c>
      <c r="G21" s="13">
        <v>17</v>
      </c>
      <c r="H21" s="13">
        <v>200</v>
      </c>
      <c r="I21" s="18" t="s">
        <v>37</v>
      </c>
      <c r="J21" s="21">
        <v>1</v>
      </c>
      <c r="K21" s="18">
        <f t="shared" si="1"/>
        <v>3400</v>
      </c>
      <c r="L21" s="18">
        <f>K21</f>
        <v>3400</v>
      </c>
      <c r="M21" s="14"/>
      <c r="N21" s="14"/>
      <c r="O21" s="14"/>
    </row>
    <row r="22" s="1" customFormat="1" ht="35" customHeight="1" spans="1:15">
      <c r="A22" s="14"/>
      <c r="B22" s="13" t="s">
        <v>46</v>
      </c>
      <c r="C22" s="13" t="s">
        <v>42</v>
      </c>
      <c r="D22" s="13" t="s">
        <v>45</v>
      </c>
      <c r="E22" s="18">
        <v>29</v>
      </c>
      <c r="F22" s="13" t="s">
        <v>25</v>
      </c>
      <c r="G22" s="13">
        <v>29</v>
      </c>
      <c r="H22" s="13">
        <v>200</v>
      </c>
      <c r="I22" s="18" t="s">
        <v>37</v>
      </c>
      <c r="J22" s="21">
        <v>1</v>
      </c>
      <c r="K22" s="18">
        <f t="shared" si="1"/>
        <v>5800</v>
      </c>
      <c r="L22" s="18">
        <f>K22</f>
        <v>5800</v>
      </c>
      <c r="M22" s="14"/>
      <c r="N22" s="14"/>
      <c r="O22" s="14"/>
    </row>
    <row r="23" s="1" customFormat="1" ht="35" customHeight="1" spans="1:15">
      <c r="A23" s="14"/>
      <c r="B23" s="11" t="s">
        <v>47</v>
      </c>
      <c r="C23" s="11" t="s">
        <v>42</v>
      </c>
      <c r="D23" s="12" t="s">
        <v>48</v>
      </c>
      <c r="E23" s="12">
        <v>30</v>
      </c>
      <c r="F23" s="18" t="s">
        <v>25</v>
      </c>
      <c r="G23" s="18">
        <v>20</v>
      </c>
      <c r="H23" s="18">
        <v>200</v>
      </c>
      <c r="I23" s="18" t="s">
        <v>37</v>
      </c>
      <c r="J23" s="21">
        <v>1</v>
      </c>
      <c r="K23" s="18">
        <f t="shared" ref="K23:K30" si="2">J23*H23*G23</f>
        <v>4000</v>
      </c>
      <c r="L23" s="12">
        <f>K23+K24</f>
        <v>6800</v>
      </c>
      <c r="M23" s="14"/>
      <c r="N23" s="14"/>
      <c r="O23" s="14"/>
    </row>
    <row r="24" s="1" customFormat="1" ht="35" customHeight="1" spans="1:15">
      <c r="A24" s="14"/>
      <c r="B24" s="16"/>
      <c r="C24" s="16"/>
      <c r="D24" s="17"/>
      <c r="E24" s="17"/>
      <c r="F24" s="18" t="s">
        <v>20</v>
      </c>
      <c r="G24" s="18">
        <v>10</v>
      </c>
      <c r="H24" s="18">
        <v>280</v>
      </c>
      <c r="I24" s="18" t="s">
        <v>37</v>
      </c>
      <c r="J24" s="21">
        <v>1</v>
      </c>
      <c r="K24" s="18">
        <f t="shared" si="2"/>
        <v>2800</v>
      </c>
      <c r="L24" s="17"/>
      <c r="M24" s="14"/>
      <c r="N24" s="14"/>
      <c r="O24" s="14"/>
    </row>
    <row r="25" s="1" customFormat="1" ht="35" customHeight="1" spans="1:15">
      <c r="A25" s="14"/>
      <c r="B25" s="13" t="s">
        <v>49</v>
      </c>
      <c r="C25" s="13" t="s">
        <v>42</v>
      </c>
      <c r="D25" s="18" t="s">
        <v>45</v>
      </c>
      <c r="E25" s="18">
        <v>42</v>
      </c>
      <c r="F25" s="18" t="s">
        <v>25</v>
      </c>
      <c r="G25" s="18">
        <v>42</v>
      </c>
      <c r="H25" s="18">
        <v>200</v>
      </c>
      <c r="I25" s="18" t="s">
        <v>37</v>
      </c>
      <c r="J25" s="21">
        <v>1</v>
      </c>
      <c r="K25" s="18">
        <f t="shared" si="2"/>
        <v>8400</v>
      </c>
      <c r="L25" s="18">
        <f t="shared" ref="L25:L30" si="3">K25</f>
        <v>8400</v>
      </c>
      <c r="M25" s="14"/>
      <c r="N25" s="14"/>
      <c r="O25" s="14"/>
    </row>
    <row r="26" s="1" customFormat="1" ht="35" customHeight="1" spans="1:16384">
      <c r="A26" s="14"/>
      <c r="B26" s="13" t="s">
        <v>50</v>
      </c>
      <c r="C26" s="13" t="s">
        <v>42</v>
      </c>
      <c r="D26" s="18" t="s">
        <v>45</v>
      </c>
      <c r="E26" s="18">
        <v>30</v>
      </c>
      <c r="F26" s="18" t="s">
        <v>25</v>
      </c>
      <c r="G26" s="18">
        <v>30</v>
      </c>
      <c r="H26" s="18">
        <v>200</v>
      </c>
      <c r="I26" s="18" t="s">
        <v>37</v>
      </c>
      <c r="J26" s="21">
        <v>1</v>
      </c>
      <c r="K26" s="18">
        <f t="shared" si="2"/>
        <v>6000</v>
      </c>
      <c r="L26" s="18">
        <f t="shared" si="3"/>
        <v>6000</v>
      </c>
      <c r="M26" s="14"/>
      <c r="N26" s="14"/>
      <c r="O26" s="14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4"/>
      <c r="XEY26" s="4"/>
      <c r="XEZ26" s="4"/>
      <c r="XFA26" s="4"/>
      <c r="XFB26" s="4"/>
      <c r="XFC26" s="25"/>
      <c r="XFD26" s="25"/>
    </row>
    <row r="27" s="1" customFormat="1" ht="35" customHeight="1" spans="1:16384">
      <c r="A27" s="14"/>
      <c r="B27" s="13" t="s">
        <v>51</v>
      </c>
      <c r="C27" s="13" t="s">
        <v>42</v>
      </c>
      <c r="D27" s="18" t="s">
        <v>39</v>
      </c>
      <c r="E27" s="18">
        <v>31</v>
      </c>
      <c r="F27" s="18" t="s">
        <v>20</v>
      </c>
      <c r="G27" s="18">
        <v>31</v>
      </c>
      <c r="H27" s="18">
        <v>280</v>
      </c>
      <c r="I27" s="18" t="s">
        <v>37</v>
      </c>
      <c r="J27" s="21">
        <v>1</v>
      </c>
      <c r="K27" s="18">
        <f t="shared" si="2"/>
        <v>8680</v>
      </c>
      <c r="L27" s="18">
        <f t="shared" si="3"/>
        <v>8680</v>
      </c>
      <c r="M27" s="14"/>
      <c r="N27" s="14"/>
      <c r="O27" s="14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4"/>
      <c r="XEY27" s="4"/>
      <c r="XEZ27" s="4"/>
      <c r="XFA27" s="4"/>
      <c r="XFB27" s="4"/>
      <c r="XFC27" s="25"/>
      <c r="XFD27" s="25"/>
    </row>
    <row r="28" s="1" customFormat="1" ht="35" customHeight="1" spans="1:15">
      <c r="A28" s="14"/>
      <c r="B28" s="13" t="s">
        <v>52</v>
      </c>
      <c r="C28" s="13" t="s">
        <v>42</v>
      </c>
      <c r="D28" s="18" t="s">
        <v>45</v>
      </c>
      <c r="E28" s="18">
        <v>29</v>
      </c>
      <c r="F28" s="18" t="s">
        <v>25</v>
      </c>
      <c r="G28" s="18">
        <v>29</v>
      </c>
      <c r="H28" s="18">
        <v>200</v>
      </c>
      <c r="I28" s="18" t="s">
        <v>37</v>
      </c>
      <c r="J28" s="21">
        <v>1</v>
      </c>
      <c r="K28" s="18">
        <f t="shared" si="2"/>
        <v>5800</v>
      </c>
      <c r="L28" s="18">
        <f t="shared" si="3"/>
        <v>5800</v>
      </c>
      <c r="M28" s="14"/>
      <c r="N28" s="14"/>
      <c r="O28" s="14"/>
    </row>
    <row r="29" s="1" customFormat="1" ht="35" customHeight="1" spans="1:15">
      <c r="A29" s="14"/>
      <c r="B29" s="13" t="s">
        <v>53</v>
      </c>
      <c r="C29" s="13" t="s">
        <v>42</v>
      </c>
      <c r="D29" s="18" t="s">
        <v>45</v>
      </c>
      <c r="E29" s="18">
        <v>25</v>
      </c>
      <c r="F29" s="18" t="s">
        <v>25</v>
      </c>
      <c r="G29" s="18">
        <v>25</v>
      </c>
      <c r="H29" s="18">
        <v>200</v>
      </c>
      <c r="I29" s="18" t="s">
        <v>37</v>
      </c>
      <c r="J29" s="21">
        <v>1</v>
      </c>
      <c r="K29" s="18">
        <f t="shared" si="2"/>
        <v>5000</v>
      </c>
      <c r="L29" s="18">
        <f t="shared" si="3"/>
        <v>5000</v>
      </c>
      <c r="M29" s="14"/>
      <c r="N29" s="14"/>
      <c r="O29" s="14"/>
    </row>
    <row r="30" s="1" customFormat="1" ht="35" customHeight="1" spans="1:15">
      <c r="A30" s="16"/>
      <c r="B30" s="13" t="s">
        <v>54</v>
      </c>
      <c r="C30" s="13" t="s">
        <v>42</v>
      </c>
      <c r="D30" s="16" t="s">
        <v>45</v>
      </c>
      <c r="E30" s="16">
        <v>38</v>
      </c>
      <c r="F30" s="16" t="s">
        <v>25</v>
      </c>
      <c r="G30" s="13">
        <v>38</v>
      </c>
      <c r="H30" s="13">
        <v>200</v>
      </c>
      <c r="I30" s="18" t="s">
        <v>37</v>
      </c>
      <c r="J30" s="21">
        <v>1</v>
      </c>
      <c r="K30" s="18">
        <f t="shared" si="2"/>
        <v>7600</v>
      </c>
      <c r="L30" s="16">
        <f t="shared" si="3"/>
        <v>7600</v>
      </c>
      <c r="M30" s="16"/>
      <c r="N30" s="16"/>
      <c r="O30" s="16"/>
    </row>
    <row r="31" s="1" customFormat="1" ht="35" customHeight="1" spans="1:15">
      <c r="A31" s="16" t="s">
        <v>55</v>
      </c>
      <c r="B31" s="17" t="s">
        <v>56</v>
      </c>
      <c r="C31" s="16"/>
      <c r="D31" s="16"/>
      <c r="E31" s="16">
        <f>SUM(E4:E30)</f>
        <v>971</v>
      </c>
      <c r="F31" s="16"/>
      <c r="G31" s="13">
        <f>SUM(G4:G30)</f>
        <v>971</v>
      </c>
      <c r="H31" s="13"/>
      <c r="I31" s="13"/>
      <c r="J31" s="24"/>
      <c r="K31" s="13">
        <f>SUM(K4:K30)</f>
        <v>170920</v>
      </c>
      <c r="L31" s="16">
        <f>SUM(L4:L30)</f>
        <v>170920</v>
      </c>
      <c r="M31" s="16">
        <f>SUM(M4:M30)</f>
        <v>170920</v>
      </c>
      <c r="N31" s="13"/>
      <c r="O31" s="13"/>
    </row>
    <row r="32" s="1" customFormat="1" ht="39" customHeight="1" spans="1:15">
      <c r="A32" s="9" t="s">
        <v>2</v>
      </c>
      <c r="B32" s="9" t="s">
        <v>3</v>
      </c>
      <c r="C32" s="9" t="s">
        <v>4</v>
      </c>
      <c r="D32" s="10" t="s">
        <v>5</v>
      </c>
      <c r="E32" s="9" t="s">
        <v>6</v>
      </c>
      <c r="F32" s="19" t="s">
        <v>7</v>
      </c>
      <c r="G32" s="20"/>
      <c r="H32" s="10" t="s">
        <v>8</v>
      </c>
      <c r="I32" s="9" t="s">
        <v>9</v>
      </c>
      <c r="J32" s="10" t="s">
        <v>10</v>
      </c>
      <c r="K32" s="10" t="s">
        <v>11</v>
      </c>
      <c r="L32" s="10" t="s">
        <v>12</v>
      </c>
      <c r="M32" s="10" t="s">
        <v>13</v>
      </c>
      <c r="N32" s="9"/>
      <c r="O32" s="9"/>
    </row>
    <row r="33" s="1" customFormat="1" ht="35" customHeight="1" spans="1:15">
      <c r="A33" s="11" t="s">
        <v>57</v>
      </c>
      <c r="B33" s="12" t="s">
        <v>35</v>
      </c>
      <c r="C33" s="11" t="s">
        <v>16</v>
      </c>
      <c r="D33" s="11" t="s">
        <v>58</v>
      </c>
      <c r="E33" s="12">
        <v>57</v>
      </c>
      <c r="F33" s="13" t="s">
        <v>25</v>
      </c>
      <c r="G33" s="13">
        <v>34</v>
      </c>
      <c r="H33" s="13">
        <v>200</v>
      </c>
      <c r="I33" s="13" t="s">
        <v>19</v>
      </c>
      <c r="J33" s="24">
        <v>0.5</v>
      </c>
      <c r="K33" s="13">
        <f t="shared" ref="K33:K49" si="4">J33*H33*G33</f>
        <v>3400</v>
      </c>
      <c r="L33" s="11">
        <f>K33+K34</f>
        <v>6160</v>
      </c>
      <c r="M33" s="11">
        <f>L33</f>
        <v>6160</v>
      </c>
      <c r="N33" s="11"/>
      <c r="O33" s="11"/>
    </row>
    <row r="34" s="1" customFormat="1" ht="35" customHeight="1" spans="1:15">
      <c r="A34" s="16"/>
      <c r="B34" s="17"/>
      <c r="C34" s="16"/>
      <c r="D34" s="16"/>
      <c r="E34" s="17"/>
      <c r="F34" s="13" t="s">
        <v>18</v>
      </c>
      <c r="G34" s="13">
        <v>23</v>
      </c>
      <c r="H34" s="13">
        <v>240</v>
      </c>
      <c r="I34" s="13" t="s">
        <v>19</v>
      </c>
      <c r="J34" s="24">
        <v>0.5</v>
      </c>
      <c r="K34" s="13">
        <f t="shared" si="4"/>
        <v>2760</v>
      </c>
      <c r="L34" s="16"/>
      <c r="M34" s="16"/>
      <c r="N34" s="16"/>
      <c r="O34" s="16"/>
    </row>
    <row r="35" s="1" customFormat="1" ht="35" customHeight="1" spans="1:15">
      <c r="A35" s="11" t="s">
        <v>59</v>
      </c>
      <c r="B35" s="18" t="s">
        <v>60</v>
      </c>
      <c r="C35" s="13" t="s">
        <v>16</v>
      </c>
      <c r="D35" s="13" t="s">
        <v>61</v>
      </c>
      <c r="E35" s="18">
        <v>34</v>
      </c>
      <c r="F35" s="13" t="s">
        <v>25</v>
      </c>
      <c r="G35" s="13">
        <v>34</v>
      </c>
      <c r="H35" s="13">
        <v>200</v>
      </c>
      <c r="I35" s="13" t="s">
        <v>37</v>
      </c>
      <c r="J35" s="24">
        <v>1</v>
      </c>
      <c r="K35" s="13">
        <f t="shared" si="4"/>
        <v>6800</v>
      </c>
      <c r="L35" s="13">
        <f>K35</f>
        <v>6800</v>
      </c>
      <c r="M35" s="11">
        <f>SUM(L35:L40)</f>
        <v>35440</v>
      </c>
      <c r="N35" s="11"/>
      <c r="O35" s="11"/>
    </row>
    <row r="36" s="1" customFormat="1" ht="35" customHeight="1" spans="1:15">
      <c r="A36" s="14"/>
      <c r="B36" s="18" t="s">
        <v>62</v>
      </c>
      <c r="C36" s="13" t="s">
        <v>16</v>
      </c>
      <c r="D36" s="13" t="s">
        <v>61</v>
      </c>
      <c r="E36" s="18">
        <v>33</v>
      </c>
      <c r="F36" s="13" t="s">
        <v>25</v>
      </c>
      <c r="G36" s="13">
        <v>33</v>
      </c>
      <c r="H36" s="13">
        <v>200</v>
      </c>
      <c r="I36" s="13" t="s">
        <v>37</v>
      </c>
      <c r="J36" s="24">
        <v>1</v>
      </c>
      <c r="K36" s="13">
        <f t="shared" si="4"/>
        <v>6600</v>
      </c>
      <c r="L36" s="13">
        <f>K36</f>
        <v>6600</v>
      </c>
      <c r="M36" s="14"/>
      <c r="N36" s="14"/>
      <c r="O36" s="14"/>
    </row>
    <row r="37" s="1" customFormat="1" ht="35" customHeight="1" spans="1:15">
      <c r="A37" s="14"/>
      <c r="B37" s="12" t="s">
        <v>63</v>
      </c>
      <c r="C37" s="11" t="s">
        <v>16</v>
      </c>
      <c r="D37" s="11" t="s">
        <v>61</v>
      </c>
      <c r="E37" s="12">
        <v>31</v>
      </c>
      <c r="F37" s="13" t="s">
        <v>25</v>
      </c>
      <c r="G37" s="13">
        <v>18</v>
      </c>
      <c r="H37" s="13">
        <v>200</v>
      </c>
      <c r="I37" s="13" t="s">
        <v>37</v>
      </c>
      <c r="J37" s="24">
        <v>1</v>
      </c>
      <c r="K37" s="13">
        <f t="shared" si="4"/>
        <v>3600</v>
      </c>
      <c r="L37" s="11">
        <f>K37+K38</f>
        <v>7240</v>
      </c>
      <c r="M37" s="14"/>
      <c r="N37" s="14"/>
      <c r="O37" s="14"/>
    </row>
    <row r="38" s="1" customFormat="1" ht="35" customHeight="1" spans="1:15">
      <c r="A38" s="14"/>
      <c r="B38" s="17"/>
      <c r="C38" s="16"/>
      <c r="D38" s="16"/>
      <c r="E38" s="17"/>
      <c r="F38" s="13" t="s">
        <v>20</v>
      </c>
      <c r="G38" s="13">
        <v>13</v>
      </c>
      <c r="H38" s="13">
        <v>280</v>
      </c>
      <c r="I38" s="13" t="s">
        <v>37</v>
      </c>
      <c r="J38" s="24">
        <v>1</v>
      </c>
      <c r="K38" s="13">
        <f t="shared" si="4"/>
        <v>3640</v>
      </c>
      <c r="L38" s="16"/>
      <c r="M38" s="14"/>
      <c r="N38" s="14"/>
      <c r="O38" s="14"/>
    </row>
    <row r="39" s="1" customFormat="1" ht="35" customHeight="1" spans="1:15">
      <c r="A39" s="14"/>
      <c r="B39" s="18" t="s">
        <v>64</v>
      </c>
      <c r="C39" s="13" t="s">
        <v>16</v>
      </c>
      <c r="D39" s="13" t="s">
        <v>61</v>
      </c>
      <c r="E39" s="18">
        <v>34</v>
      </c>
      <c r="F39" s="13" t="s">
        <v>25</v>
      </c>
      <c r="G39" s="13">
        <v>34</v>
      </c>
      <c r="H39" s="13">
        <v>200</v>
      </c>
      <c r="I39" s="13" t="s">
        <v>37</v>
      </c>
      <c r="J39" s="24">
        <v>1</v>
      </c>
      <c r="K39" s="13">
        <f t="shared" si="4"/>
        <v>6800</v>
      </c>
      <c r="L39" s="13">
        <f>K39</f>
        <v>6800</v>
      </c>
      <c r="M39" s="14"/>
      <c r="N39" s="14"/>
      <c r="O39" s="14"/>
    </row>
    <row r="40" s="1" customFormat="1" ht="35" customHeight="1" spans="1:15">
      <c r="A40" s="16"/>
      <c r="B40" s="18" t="s">
        <v>32</v>
      </c>
      <c r="C40" s="13" t="s">
        <v>16</v>
      </c>
      <c r="D40" s="13" t="s">
        <v>61</v>
      </c>
      <c r="E40" s="18">
        <v>40</v>
      </c>
      <c r="F40" s="13" t="s">
        <v>25</v>
      </c>
      <c r="G40" s="13">
        <v>40</v>
      </c>
      <c r="H40" s="13">
        <v>200</v>
      </c>
      <c r="I40" s="13" t="s">
        <v>37</v>
      </c>
      <c r="J40" s="24">
        <v>1</v>
      </c>
      <c r="K40" s="13">
        <f t="shared" si="4"/>
        <v>8000</v>
      </c>
      <c r="L40" s="13">
        <f>K40</f>
        <v>8000</v>
      </c>
      <c r="M40" s="16"/>
      <c r="N40" s="16"/>
      <c r="O40" s="16"/>
    </row>
    <row r="41" s="1" customFormat="1" ht="35" customHeight="1" spans="1:15">
      <c r="A41" s="11" t="s">
        <v>65</v>
      </c>
      <c r="B41" s="18" t="s">
        <v>32</v>
      </c>
      <c r="C41" s="13" t="s">
        <v>66</v>
      </c>
      <c r="D41" s="13" t="s">
        <v>67</v>
      </c>
      <c r="E41" s="18">
        <v>221</v>
      </c>
      <c r="F41" s="13" t="s">
        <v>25</v>
      </c>
      <c r="G41" s="13">
        <v>221</v>
      </c>
      <c r="H41" s="13">
        <v>200</v>
      </c>
      <c r="I41" s="13" t="s">
        <v>19</v>
      </c>
      <c r="J41" s="24">
        <v>0.5</v>
      </c>
      <c r="K41" s="13">
        <f t="shared" si="4"/>
        <v>22100</v>
      </c>
      <c r="L41" s="13">
        <f>K41</f>
        <v>22100</v>
      </c>
      <c r="M41" s="11">
        <f>SUM(L41:L53)</f>
        <v>620260</v>
      </c>
      <c r="N41" s="11"/>
      <c r="O41" s="11"/>
    </row>
    <row r="42" s="1" customFormat="1" ht="35" customHeight="1" spans="1:15">
      <c r="A42" s="14"/>
      <c r="B42" s="18" t="s">
        <v>68</v>
      </c>
      <c r="C42" s="13" t="s">
        <v>66</v>
      </c>
      <c r="D42" s="13" t="s">
        <v>67</v>
      </c>
      <c r="E42" s="18">
        <v>614</v>
      </c>
      <c r="F42" s="13" t="s">
        <v>20</v>
      </c>
      <c r="G42" s="13">
        <v>614</v>
      </c>
      <c r="H42" s="13">
        <v>280</v>
      </c>
      <c r="I42" s="13" t="s">
        <v>19</v>
      </c>
      <c r="J42" s="24">
        <v>0.5</v>
      </c>
      <c r="K42" s="13">
        <f t="shared" si="4"/>
        <v>85960</v>
      </c>
      <c r="L42" s="13">
        <f t="shared" ref="L42:L47" si="5">K42</f>
        <v>85960</v>
      </c>
      <c r="M42" s="14"/>
      <c r="N42" s="14"/>
      <c r="O42" s="14"/>
    </row>
    <row r="43" s="1" customFormat="1" ht="35" customHeight="1" spans="1:15">
      <c r="A43" s="14"/>
      <c r="B43" s="18" t="s">
        <v>69</v>
      </c>
      <c r="C43" s="13" t="s">
        <v>66</v>
      </c>
      <c r="D43" s="13" t="s">
        <v>70</v>
      </c>
      <c r="E43" s="18">
        <v>287</v>
      </c>
      <c r="F43" s="13" t="s">
        <v>20</v>
      </c>
      <c r="G43" s="13">
        <v>287</v>
      </c>
      <c r="H43" s="13">
        <v>280</v>
      </c>
      <c r="I43" s="13" t="s">
        <v>19</v>
      </c>
      <c r="J43" s="24">
        <v>0.5</v>
      </c>
      <c r="K43" s="13">
        <f t="shared" si="4"/>
        <v>40180</v>
      </c>
      <c r="L43" s="13">
        <f t="shared" si="5"/>
        <v>40180</v>
      </c>
      <c r="M43" s="14"/>
      <c r="N43" s="14"/>
      <c r="O43" s="14"/>
    </row>
    <row r="44" s="1" customFormat="1" ht="35" customHeight="1" spans="1:15">
      <c r="A44" s="14"/>
      <c r="B44" s="18" t="s">
        <v>71</v>
      </c>
      <c r="C44" s="13" t="s">
        <v>66</v>
      </c>
      <c r="D44" s="13" t="s">
        <v>72</v>
      </c>
      <c r="E44" s="18">
        <v>345</v>
      </c>
      <c r="F44" s="13" t="s">
        <v>20</v>
      </c>
      <c r="G44" s="13">
        <v>345</v>
      </c>
      <c r="H44" s="13">
        <v>280</v>
      </c>
      <c r="I44" s="13" t="s">
        <v>19</v>
      </c>
      <c r="J44" s="24">
        <v>0.5</v>
      </c>
      <c r="K44" s="13">
        <f t="shared" si="4"/>
        <v>48300</v>
      </c>
      <c r="L44" s="13">
        <f t="shared" si="5"/>
        <v>48300</v>
      </c>
      <c r="M44" s="14"/>
      <c r="N44" s="14"/>
      <c r="O44" s="14"/>
    </row>
    <row r="45" s="1" customFormat="1" ht="35" customHeight="1" spans="1:15">
      <c r="A45" s="14"/>
      <c r="B45" s="18" t="s">
        <v>73</v>
      </c>
      <c r="C45" s="13" t="s">
        <v>66</v>
      </c>
      <c r="D45" s="13" t="s">
        <v>74</v>
      </c>
      <c r="E45" s="18">
        <v>438</v>
      </c>
      <c r="F45" s="13" t="s">
        <v>20</v>
      </c>
      <c r="G45" s="13">
        <v>438</v>
      </c>
      <c r="H45" s="13">
        <v>280</v>
      </c>
      <c r="I45" s="13" t="s">
        <v>19</v>
      </c>
      <c r="J45" s="24">
        <v>0.5</v>
      </c>
      <c r="K45" s="13">
        <f t="shared" si="4"/>
        <v>61320</v>
      </c>
      <c r="L45" s="13">
        <f t="shared" si="5"/>
        <v>61320</v>
      </c>
      <c r="M45" s="14"/>
      <c r="N45" s="14"/>
      <c r="O45" s="14"/>
    </row>
    <row r="46" s="1" customFormat="1" ht="35" customHeight="1" spans="1:15">
      <c r="A46" s="14"/>
      <c r="B46" s="18" t="s">
        <v>75</v>
      </c>
      <c r="C46" s="13" t="s">
        <v>66</v>
      </c>
      <c r="D46" s="13" t="s">
        <v>76</v>
      </c>
      <c r="E46" s="18">
        <v>189</v>
      </c>
      <c r="F46" s="13" t="s">
        <v>20</v>
      </c>
      <c r="G46" s="13">
        <v>189</v>
      </c>
      <c r="H46" s="13">
        <v>280</v>
      </c>
      <c r="I46" s="13" t="s">
        <v>19</v>
      </c>
      <c r="J46" s="24">
        <v>0.5</v>
      </c>
      <c r="K46" s="13">
        <f t="shared" si="4"/>
        <v>26460</v>
      </c>
      <c r="L46" s="13">
        <f t="shared" si="5"/>
        <v>26460</v>
      </c>
      <c r="M46" s="14"/>
      <c r="N46" s="14"/>
      <c r="O46" s="14"/>
    </row>
    <row r="47" s="1" customFormat="1" ht="35" customHeight="1" spans="1:15">
      <c r="A47" s="14"/>
      <c r="B47" s="18" t="s">
        <v>77</v>
      </c>
      <c r="C47" s="13" t="s">
        <v>66</v>
      </c>
      <c r="D47" s="13" t="s">
        <v>78</v>
      </c>
      <c r="E47" s="18">
        <v>244</v>
      </c>
      <c r="F47" s="13" t="s">
        <v>20</v>
      </c>
      <c r="G47" s="13">
        <v>244</v>
      </c>
      <c r="H47" s="13">
        <v>280</v>
      </c>
      <c r="I47" s="13" t="s">
        <v>19</v>
      </c>
      <c r="J47" s="24">
        <v>0.5</v>
      </c>
      <c r="K47" s="13">
        <f t="shared" si="4"/>
        <v>34160</v>
      </c>
      <c r="L47" s="13">
        <f t="shared" si="5"/>
        <v>34160</v>
      </c>
      <c r="M47" s="14"/>
      <c r="N47" s="14"/>
      <c r="O47" s="14"/>
    </row>
    <row r="48" s="1" customFormat="1" ht="35" customHeight="1" spans="1:15">
      <c r="A48" s="14"/>
      <c r="B48" s="12" t="s">
        <v>79</v>
      </c>
      <c r="C48" s="11" t="s">
        <v>66</v>
      </c>
      <c r="D48" s="11" t="s">
        <v>80</v>
      </c>
      <c r="E48" s="12">
        <v>191</v>
      </c>
      <c r="F48" s="13" t="s">
        <v>18</v>
      </c>
      <c r="G48" s="13">
        <v>3</v>
      </c>
      <c r="H48" s="13">
        <v>240</v>
      </c>
      <c r="I48" s="13" t="s">
        <v>19</v>
      </c>
      <c r="J48" s="24">
        <v>0.5</v>
      </c>
      <c r="K48" s="13">
        <f t="shared" si="4"/>
        <v>360</v>
      </c>
      <c r="L48" s="11">
        <f>K48+K49</f>
        <v>26680</v>
      </c>
      <c r="M48" s="14"/>
      <c r="N48" s="14"/>
      <c r="O48" s="14"/>
    </row>
    <row r="49" s="1" customFormat="1" ht="35" customHeight="1" spans="1:15">
      <c r="A49" s="14"/>
      <c r="B49" s="17"/>
      <c r="C49" s="16"/>
      <c r="D49" s="16"/>
      <c r="E49" s="17"/>
      <c r="F49" s="13" t="s">
        <v>20</v>
      </c>
      <c r="G49" s="13">
        <v>188</v>
      </c>
      <c r="H49" s="13">
        <v>280</v>
      </c>
      <c r="I49" s="13" t="s">
        <v>19</v>
      </c>
      <c r="J49" s="24">
        <v>0.5</v>
      </c>
      <c r="K49" s="13">
        <f t="shared" si="4"/>
        <v>26320</v>
      </c>
      <c r="L49" s="16"/>
      <c r="M49" s="14"/>
      <c r="N49" s="14"/>
      <c r="O49" s="14"/>
    </row>
    <row r="50" s="1" customFormat="1" ht="35" customHeight="1" spans="1:15">
      <c r="A50" s="14"/>
      <c r="B50" s="18" t="s">
        <v>81</v>
      </c>
      <c r="C50" s="13" t="s">
        <v>66</v>
      </c>
      <c r="D50" s="13" t="s">
        <v>82</v>
      </c>
      <c r="E50" s="18">
        <v>543</v>
      </c>
      <c r="F50" s="13" t="s">
        <v>20</v>
      </c>
      <c r="G50" s="13">
        <v>543</v>
      </c>
      <c r="H50" s="13">
        <v>280</v>
      </c>
      <c r="I50" s="13" t="s">
        <v>19</v>
      </c>
      <c r="J50" s="24">
        <v>0.5</v>
      </c>
      <c r="K50" s="13">
        <f t="shared" ref="K50:K69" si="6">J50*H50*G50</f>
        <v>76020</v>
      </c>
      <c r="L50" s="13">
        <f t="shared" ref="L50:L62" si="7">K50</f>
        <v>76020</v>
      </c>
      <c r="M50" s="14"/>
      <c r="N50" s="14"/>
      <c r="O50" s="14"/>
    </row>
    <row r="51" s="1" customFormat="1" ht="35" customHeight="1" spans="1:15">
      <c r="A51" s="14"/>
      <c r="B51" s="18" t="s">
        <v>41</v>
      </c>
      <c r="C51" s="13" t="s">
        <v>66</v>
      </c>
      <c r="D51" s="13" t="s">
        <v>82</v>
      </c>
      <c r="E51" s="18">
        <v>547</v>
      </c>
      <c r="F51" s="13" t="s">
        <v>20</v>
      </c>
      <c r="G51" s="13">
        <v>547</v>
      </c>
      <c r="H51" s="13">
        <v>280</v>
      </c>
      <c r="I51" s="13" t="s">
        <v>19</v>
      </c>
      <c r="J51" s="24">
        <v>0.5</v>
      </c>
      <c r="K51" s="13">
        <f t="shared" si="6"/>
        <v>76580</v>
      </c>
      <c r="L51" s="13">
        <f t="shared" si="7"/>
        <v>76580</v>
      </c>
      <c r="M51" s="14"/>
      <c r="N51" s="14"/>
      <c r="O51" s="14"/>
    </row>
    <row r="52" s="1" customFormat="1" ht="35" customHeight="1" spans="1:15">
      <c r="A52" s="14"/>
      <c r="B52" s="18" t="s">
        <v>44</v>
      </c>
      <c r="C52" s="13" t="s">
        <v>66</v>
      </c>
      <c r="D52" s="13" t="s">
        <v>83</v>
      </c>
      <c r="E52" s="18">
        <v>531</v>
      </c>
      <c r="F52" s="13" t="s">
        <v>20</v>
      </c>
      <c r="G52" s="13">
        <v>531</v>
      </c>
      <c r="H52" s="13">
        <v>280</v>
      </c>
      <c r="I52" s="13" t="s">
        <v>19</v>
      </c>
      <c r="J52" s="24">
        <v>0.5</v>
      </c>
      <c r="K52" s="13">
        <f t="shared" si="6"/>
        <v>74340</v>
      </c>
      <c r="L52" s="13">
        <f t="shared" si="7"/>
        <v>74340</v>
      </c>
      <c r="M52" s="14"/>
      <c r="N52" s="14"/>
      <c r="O52" s="14"/>
    </row>
    <row r="53" s="1" customFormat="1" ht="35" customHeight="1" spans="1:15">
      <c r="A53" s="16"/>
      <c r="B53" s="18" t="s">
        <v>46</v>
      </c>
      <c r="C53" s="13" t="s">
        <v>66</v>
      </c>
      <c r="D53" s="13" t="s">
        <v>84</v>
      </c>
      <c r="E53" s="18">
        <v>344</v>
      </c>
      <c r="F53" s="13" t="s">
        <v>20</v>
      </c>
      <c r="G53" s="13">
        <v>344</v>
      </c>
      <c r="H53" s="13">
        <v>280</v>
      </c>
      <c r="I53" s="13" t="s">
        <v>19</v>
      </c>
      <c r="J53" s="24">
        <v>0.5</v>
      </c>
      <c r="K53" s="13">
        <f t="shared" si="6"/>
        <v>48160</v>
      </c>
      <c r="L53" s="13">
        <f t="shared" si="7"/>
        <v>48160</v>
      </c>
      <c r="M53" s="16"/>
      <c r="N53" s="16"/>
      <c r="O53" s="16"/>
    </row>
    <row r="54" s="1" customFormat="1" ht="35" customHeight="1" spans="1:15">
      <c r="A54" s="11" t="s">
        <v>85</v>
      </c>
      <c r="B54" s="18" t="s">
        <v>29</v>
      </c>
      <c r="C54" s="13" t="s">
        <v>16</v>
      </c>
      <c r="D54" s="13" t="s">
        <v>86</v>
      </c>
      <c r="E54" s="18">
        <v>36</v>
      </c>
      <c r="F54" s="13" t="s">
        <v>20</v>
      </c>
      <c r="G54" s="13">
        <v>36</v>
      </c>
      <c r="H54" s="13">
        <v>280</v>
      </c>
      <c r="I54" s="13" t="s">
        <v>19</v>
      </c>
      <c r="J54" s="24">
        <v>0.5</v>
      </c>
      <c r="K54" s="13">
        <f t="shared" si="6"/>
        <v>5040</v>
      </c>
      <c r="L54" s="13">
        <f t="shared" si="7"/>
        <v>5040</v>
      </c>
      <c r="M54" s="11">
        <f>SUM(L54:L58)</f>
        <v>45180</v>
      </c>
      <c r="N54" s="11"/>
      <c r="O54" s="11"/>
    </row>
    <row r="55" s="1" customFormat="1" ht="35" customHeight="1" spans="1:15">
      <c r="A55" s="14"/>
      <c r="B55" s="18" t="s">
        <v>29</v>
      </c>
      <c r="C55" s="13" t="s">
        <v>16</v>
      </c>
      <c r="D55" s="13" t="s">
        <v>24</v>
      </c>
      <c r="E55" s="18">
        <v>54</v>
      </c>
      <c r="F55" s="13" t="s">
        <v>20</v>
      </c>
      <c r="G55" s="13">
        <v>54</v>
      </c>
      <c r="H55" s="13">
        <v>280</v>
      </c>
      <c r="I55" s="13" t="s">
        <v>19</v>
      </c>
      <c r="J55" s="24">
        <v>0.5</v>
      </c>
      <c r="K55" s="13">
        <f t="shared" si="6"/>
        <v>7560</v>
      </c>
      <c r="L55" s="13">
        <f t="shared" si="7"/>
        <v>7560</v>
      </c>
      <c r="M55" s="14"/>
      <c r="N55" s="14"/>
      <c r="O55" s="14"/>
    </row>
    <row r="56" s="1" customFormat="1" ht="35" customHeight="1" spans="1:16384">
      <c r="A56" s="14"/>
      <c r="B56" s="18" t="s">
        <v>15</v>
      </c>
      <c r="C56" s="13" t="s">
        <v>16</v>
      </c>
      <c r="D56" s="13" t="s">
        <v>39</v>
      </c>
      <c r="E56" s="13">
        <v>58</v>
      </c>
      <c r="F56" s="13" t="s">
        <v>20</v>
      </c>
      <c r="G56" s="13">
        <v>58</v>
      </c>
      <c r="H56" s="13">
        <v>280</v>
      </c>
      <c r="I56" s="13" t="s">
        <v>19</v>
      </c>
      <c r="J56" s="24">
        <v>0.5</v>
      </c>
      <c r="K56" s="13">
        <f t="shared" si="6"/>
        <v>8120</v>
      </c>
      <c r="L56" s="13">
        <f t="shared" si="7"/>
        <v>8120</v>
      </c>
      <c r="M56" s="14"/>
      <c r="N56" s="14"/>
      <c r="O56" s="14"/>
      <c r="XEX56" s="4"/>
      <c r="XEY56" s="4"/>
      <c r="XEZ56" s="4"/>
      <c r="XFA56" s="4"/>
      <c r="XFB56" s="4"/>
      <c r="XFC56" s="25"/>
      <c r="XFD56" s="25"/>
    </row>
    <row r="57" s="1" customFormat="1" ht="35" customHeight="1" spans="1:15">
      <c r="A57" s="14"/>
      <c r="B57" s="18" t="s">
        <v>23</v>
      </c>
      <c r="C57" s="13" t="s">
        <v>16</v>
      </c>
      <c r="D57" s="13" t="s">
        <v>87</v>
      </c>
      <c r="E57" s="13">
        <v>128</v>
      </c>
      <c r="F57" s="13" t="s">
        <v>18</v>
      </c>
      <c r="G57" s="13">
        <v>128</v>
      </c>
      <c r="H57" s="13">
        <v>240</v>
      </c>
      <c r="I57" s="13" t="s">
        <v>19</v>
      </c>
      <c r="J57" s="24">
        <v>0.5</v>
      </c>
      <c r="K57" s="13">
        <f t="shared" si="6"/>
        <v>15360</v>
      </c>
      <c r="L57" s="13">
        <f t="shared" si="7"/>
        <v>15360</v>
      </c>
      <c r="M57" s="14"/>
      <c r="N57" s="14"/>
      <c r="O57" s="14"/>
    </row>
    <row r="58" s="1" customFormat="1" ht="35" customHeight="1" spans="1:15">
      <c r="A58" s="16"/>
      <c r="B58" s="18" t="s">
        <v>60</v>
      </c>
      <c r="C58" s="13" t="s">
        <v>16</v>
      </c>
      <c r="D58" s="13" t="s">
        <v>88</v>
      </c>
      <c r="E58" s="13">
        <v>65</v>
      </c>
      <c r="F58" s="13" t="s">
        <v>20</v>
      </c>
      <c r="G58" s="13">
        <v>65</v>
      </c>
      <c r="H58" s="13">
        <v>280</v>
      </c>
      <c r="I58" s="13" t="s">
        <v>19</v>
      </c>
      <c r="J58" s="24">
        <v>0.5</v>
      </c>
      <c r="K58" s="13">
        <f t="shared" si="6"/>
        <v>9100</v>
      </c>
      <c r="L58" s="13">
        <f t="shared" si="7"/>
        <v>9100</v>
      </c>
      <c r="M58" s="16"/>
      <c r="N58" s="16"/>
      <c r="O58" s="16"/>
    </row>
    <row r="59" s="1" customFormat="1" ht="35" customHeight="1" spans="1:15">
      <c r="A59" s="11" t="s">
        <v>89</v>
      </c>
      <c r="B59" s="12" t="s">
        <v>90</v>
      </c>
      <c r="C59" s="11" t="s">
        <v>42</v>
      </c>
      <c r="D59" s="11" t="s">
        <v>45</v>
      </c>
      <c r="E59" s="12">
        <v>12</v>
      </c>
      <c r="F59" s="11" t="s">
        <v>25</v>
      </c>
      <c r="G59" s="11">
        <v>12</v>
      </c>
      <c r="H59" s="11">
        <v>200</v>
      </c>
      <c r="I59" s="11" t="s">
        <v>37</v>
      </c>
      <c r="J59" s="24">
        <v>1</v>
      </c>
      <c r="K59" s="11">
        <f t="shared" si="6"/>
        <v>2400</v>
      </c>
      <c r="L59" s="11">
        <f t="shared" si="7"/>
        <v>2400</v>
      </c>
      <c r="M59" s="11">
        <f>L59</f>
        <v>2400</v>
      </c>
      <c r="N59" s="11"/>
      <c r="O59" s="11"/>
    </row>
    <row r="60" s="1" customFormat="1" ht="35" customHeight="1" spans="1:15">
      <c r="A60" s="16"/>
      <c r="B60" s="17"/>
      <c r="C60" s="16"/>
      <c r="D60" s="16"/>
      <c r="E60" s="17"/>
      <c r="F60" s="16"/>
      <c r="G60" s="16"/>
      <c r="H60" s="16"/>
      <c r="I60" s="16"/>
      <c r="J60" s="24"/>
      <c r="K60" s="16"/>
      <c r="L60" s="16"/>
      <c r="M60" s="16"/>
      <c r="N60" s="16"/>
      <c r="O60" s="16"/>
    </row>
    <row r="61" s="1" customFormat="1" ht="35" customHeight="1" spans="1:15">
      <c r="A61" s="11" t="s">
        <v>91</v>
      </c>
      <c r="B61" s="11" t="s">
        <v>27</v>
      </c>
      <c r="C61" s="11" t="s">
        <v>42</v>
      </c>
      <c r="D61" s="11" t="s">
        <v>92</v>
      </c>
      <c r="E61" s="12">
        <v>34</v>
      </c>
      <c r="F61" s="11" t="s">
        <v>25</v>
      </c>
      <c r="G61" s="11">
        <v>34</v>
      </c>
      <c r="H61" s="11">
        <v>200</v>
      </c>
      <c r="I61" s="12" t="s">
        <v>37</v>
      </c>
      <c r="J61" s="22">
        <v>1</v>
      </c>
      <c r="K61" s="12">
        <f>G61*H61*J61</f>
        <v>6800</v>
      </c>
      <c r="L61" s="12">
        <f>K61</f>
        <v>6800</v>
      </c>
      <c r="M61" s="11">
        <v>6800</v>
      </c>
      <c r="N61" s="11"/>
      <c r="O61" s="11"/>
    </row>
    <row r="62" s="1" customFormat="1" ht="35" customHeight="1" spans="1:15">
      <c r="A62" s="16"/>
      <c r="B62" s="16"/>
      <c r="C62" s="16"/>
      <c r="D62" s="16"/>
      <c r="E62" s="17"/>
      <c r="F62" s="16"/>
      <c r="G62" s="16"/>
      <c r="H62" s="16"/>
      <c r="I62" s="17"/>
      <c r="J62" s="23"/>
      <c r="K62" s="17"/>
      <c r="L62" s="17"/>
      <c r="M62" s="16"/>
      <c r="N62" s="16"/>
      <c r="O62" s="16"/>
    </row>
    <row r="63" s="1" customFormat="1" ht="33" customHeight="1" spans="1:15">
      <c r="A63" s="13" t="s">
        <v>55</v>
      </c>
      <c r="B63" s="18" t="s">
        <v>93</v>
      </c>
      <c r="C63" s="13"/>
      <c r="D63" s="13"/>
      <c r="E63" s="13">
        <f>SUM(E33:E62)</f>
        <v>5110</v>
      </c>
      <c r="F63" s="13"/>
      <c r="G63" s="13">
        <f>SUM(G33:G62)</f>
        <v>5110</v>
      </c>
      <c r="H63" s="13"/>
      <c r="I63" s="13"/>
      <c r="J63" s="24"/>
      <c r="K63" s="13">
        <f>SUM(K33:K62)</f>
        <v>716240</v>
      </c>
      <c r="L63" s="13">
        <f>SUM(L33:L62)</f>
        <v>716240</v>
      </c>
      <c r="M63" s="13">
        <f>SUM(M33:M62)</f>
        <v>716240</v>
      </c>
      <c r="N63" s="13"/>
      <c r="O63" s="13"/>
    </row>
    <row r="64" s="1" customFormat="1" ht="39" customHeight="1" spans="1:15">
      <c r="A64" s="9" t="s">
        <v>2</v>
      </c>
      <c r="B64" s="9" t="s">
        <v>3</v>
      </c>
      <c r="C64" s="9" t="s">
        <v>4</v>
      </c>
      <c r="D64" s="10" t="s">
        <v>5</v>
      </c>
      <c r="E64" s="9" t="s">
        <v>6</v>
      </c>
      <c r="F64" s="9" t="s">
        <v>7</v>
      </c>
      <c r="G64" s="9"/>
      <c r="H64" s="10" t="s">
        <v>8</v>
      </c>
      <c r="I64" s="9" t="s">
        <v>9</v>
      </c>
      <c r="J64" s="10" t="s">
        <v>10</v>
      </c>
      <c r="K64" s="10" t="s">
        <v>11</v>
      </c>
      <c r="L64" s="10" t="s">
        <v>12</v>
      </c>
      <c r="M64" s="10" t="s">
        <v>13</v>
      </c>
      <c r="N64" s="9"/>
      <c r="O64" s="9"/>
    </row>
    <row r="65" s="1" customFormat="1" ht="34" customHeight="1" spans="1:15">
      <c r="A65" s="11" t="s">
        <v>94</v>
      </c>
      <c r="B65" s="18" t="s">
        <v>95</v>
      </c>
      <c r="C65" s="13" t="s">
        <v>42</v>
      </c>
      <c r="D65" s="13" t="s">
        <v>96</v>
      </c>
      <c r="E65" s="18">
        <v>5</v>
      </c>
      <c r="F65" s="13" t="s">
        <v>25</v>
      </c>
      <c r="G65" s="13">
        <v>5</v>
      </c>
      <c r="H65" s="13">
        <v>200</v>
      </c>
      <c r="I65" s="13" t="s">
        <v>37</v>
      </c>
      <c r="J65" s="24">
        <v>1</v>
      </c>
      <c r="K65" s="13">
        <f>J65*H65*G65</f>
        <v>1000</v>
      </c>
      <c r="L65" s="13">
        <f>K65</f>
        <v>1000</v>
      </c>
      <c r="M65" s="11">
        <f>SUM(L65:L86)</f>
        <v>89000</v>
      </c>
      <c r="N65" s="11"/>
      <c r="O65" s="11"/>
    </row>
    <row r="66" s="1" customFormat="1" ht="34" customHeight="1" spans="1:15">
      <c r="A66" s="14"/>
      <c r="B66" s="18" t="s">
        <v>97</v>
      </c>
      <c r="C66" s="13" t="s">
        <v>42</v>
      </c>
      <c r="D66" s="13" t="s">
        <v>98</v>
      </c>
      <c r="E66" s="18">
        <v>19</v>
      </c>
      <c r="F66" s="13" t="s">
        <v>25</v>
      </c>
      <c r="G66" s="13">
        <v>19</v>
      </c>
      <c r="H66" s="13">
        <v>200</v>
      </c>
      <c r="I66" s="13" t="s">
        <v>37</v>
      </c>
      <c r="J66" s="24">
        <v>1</v>
      </c>
      <c r="K66" s="13">
        <f t="shared" ref="K66:K90" si="8">J66*H66*G66</f>
        <v>3800</v>
      </c>
      <c r="L66" s="13">
        <f t="shared" ref="L66:L90" si="9">K66</f>
        <v>3800</v>
      </c>
      <c r="M66" s="14"/>
      <c r="N66" s="14"/>
      <c r="O66" s="14"/>
    </row>
    <row r="67" s="1" customFormat="1" ht="34" customHeight="1" spans="1:15">
      <c r="A67" s="14"/>
      <c r="B67" s="18" t="s">
        <v>99</v>
      </c>
      <c r="C67" s="13" t="s">
        <v>42</v>
      </c>
      <c r="D67" s="13" t="s">
        <v>96</v>
      </c>
      <c r="E67" s="18">
        <v>20</v>
      </c>
      <c r="F67" s="13" t="s">
        <v>25</v>
      </c>
      <c r="G67" s="13">
        <v>20</v>
      </c>
      <c r="H67" s="13">
        <v>200</v>
      </c>
      <c r="I67" s="13" t="s">
        <v>37</v>
      </c>
      <c r="J67" s="24">
        <v>1</v>
      </c>
      <c r="K67" s="13">
        <f t="shared" si="8"/>
        <v>4000</v>
      </c>
      <c r="L67" s="13">
        <f t="shared" si="9"/>
        <v>4000</v>
      </c>
      <c r="M67" s="14"/>
      <c r="N67" s="14"/>
      <c r="O67" s="14"/>
    </row>
    <row r="68" s="1" customFormat="1" ht="34" customHeight="1" spans="1:15">
      <c r="A68" s="14"/>
      <c r="B68" s="18" t="s">
        <v>100</v>
      </c>
      <c r="C68" s="13" t="s">
        <v>42</v>
      </c>
      <c r="D68" s="13" t="s">
        <v>101</v>
      </c>
      <c r="E68" s="18">
        <v>20</v>
      </c>
      <c r="F68" s="13" t="s">
        <v>25</v>
      </c>
      <c r="G68" s="13">
        <v>20</v>
      </c>
      <c r="H68" s="13">
        <v>200</v>
      </c>
      <c r="I68" s="13" t="s">
        <v>37</v>
      </c>
      <c r="J68" s="24">
        <v>1</v>
      </c>
      <c r="K68" s="13">
        <f t="shared" si="8"/>
        <v>4000</v>
      </c>
      <c r="L68" s="13">
        <f t="shared" si="9"/>
        <v>4000</v>
      </c>
      <c r="M68" s="14"/>
      <c r="N68" s="14"/>
      <c r="O68" s="14"/>
    </row>
    <row r="69" s="1" customFormat="1" ht="34" customHeight="1" spans="1:15">
      <c r="A69" s="14"/>
      <c r="B69" s="18" t="s">
        <v>102</v>
      </c>
      <c r="C69" s="13" t="s">
        <v>42</v>
      </c>
      <c r="D69" s="13" t="s">
        <v>96</v>
      </c>
      <c r="E69" s="18">
        <v>27</v>
      </c>
      <c r="F69" s="13" t="s">
        <v>25</v>
      </c>
      <c r="G69" s="13">
        <v>27</v>
      </c>
      <c r="H69" s="13">
        <v>200</v>
      </c>
      <c r="I69" s="13" t="s">
        <v>37</v>
      </c>
      <c r="J69" s="24">
        <v>1</v>
      </c>
      <c r="K69" s="13">
        <f t="shared" si="8"/>
        <v>5400</v>
      </c>
      <c r="L69" s="13">
        <f t="shared" si="9"/>
        <v>5400</v>
      </c>
      <c r="M69" s="14"/>
      <c r="N69" s="14"/>
      <c r="O69" s="14"/>
    </row>
    <row r="70" s="1" customFormat="1" ht="34" customHeight="1" spans="1:15">
      <c r="A70" s="14"/>
      <c r="B70" s="18" t="s">
        <v>103</v>
      </c>
      <c r="C70" s="13" t="s">
        <v>42</v>
      </c>
      <c r="D70" s="13" t="s">
        <v>101</v>
      </c>
      <c r="E70" s="18">
        <v>19</v>
      </c>
      <c r="F70" s="13" t="s">
        <v>25</v>
      </c>
      <c r="G70" s="13">
        <v>19</v>
      </c>
      <c r="H70" s="13">
        <v>200</v>
      </c>
      <c r="I70" s="13" t="s">
        <v>37</v>
      </c>
      <c r="J70" s="24">
        <v>1</v>
      </c>
      <c r="K70" s="13">
        <f t="shared" si="8"/>
        <v>3800</v>
      </c>
      <c r="L70" s="13">
        <f t="shared" si="9"/>
        <v>3800</v>
      </c>
      <c r="M70" s="14"/>
      <c r="N70" s="14"/>
      <c r="O70" s="14"/>
    </row>
    <row r="71" s="1" customFormat="1" ht="34" customHeight="1" spans="1:15">
      <c r="A71" s="14"/>
      <c r="B71" s="18" t="s">
        <v>104</v>
      </c>
      <c r="C71" s="13" t="s">
        <v>42</v>
      </c>
      <c r="D71" s="13" t="s">
        <v>82</v>
      </c>
      <c r="E71" s="18">
        <v>13</v>
      </c>
      <c r="F71" s="13" t="s">
        <v>25</v>
      </c>
      <c r="G71" s="13">
        <v>13</v>
      </c>
      <c r="H71" s="13">
        <v>200</v>
      </c>
      <c r="I71" s="13" t="s">
        <v>37</v>
      </c>
      <c r="J71" s="24">
        <v>1</v>
      </c>
      <c r="K71" s="13">
        <f t="shared" si="8"/>
        <v>2600</v>
      </c>
      <c r="L71" s="13">
        <f t="shared" si="9"/>
        <v>2600</v>
      </c>
      <c r="M71" s="14"/>
      <c r="N71" s="14"/>
      <c r="O71" s="14"/>
    </row>
    <row r="72" s="1" customFormat="1" ht="34" customHeight="1" spans="1:15">
      <c r="A72" s="14"/>
      <c r="B72" s="18" t="s">
        <v>105</v>
      </c>
      <c r="C72" s="13" t="s">
        <v>42</v>
      </c>
      <c r="D72" s="13" t="s">
        <v>101</v>
      </c>
      <c r="E72" s="18">
        <v>13</v>
      </c>
      <c r="F72" s="13" t="s">
        <v>25</v>
      </c>
      <c r="G72" s="13">
        <v>13</v>
      </c>
      <c r="H72" s="13">
        <v>200</v>
      </c>
      <c r="I72" s="13" t="s">
        <v>37</v>
      </c>
      <c r="J72" s="24">
        <v>1</v>
      </c>
      <c r="K72" s="13">
        <f t="shared" si="8"/>
        <v>2600</v>
      </c>
      <c r="L72" s="13">
        <f t="shared" si="9"/>
        <v>2600</v>
      </c>
      <c r="M72" s="14"/>
      <c r="N72" s="14"/>
      <c r="O72" s="14"/>
    </row>
    <row r="73" s="1" customFormat="1" ht="34" customHeight="1" spans="1:15">
      <c r="A73" s="14"/>
      <c r="B73" s="18" t="s">
        <v>106</v>
      </c>
      <c r="C73" s="13" t="s">
        <v>42</v>
      </c>
      <c r="D73" s="13" t="s">
        <v>96</v>
      </c>
      <c r="E73" s="18">
        <v>29</v>
      </c>
      <c r="F73" s="13" t="s">
        <v>25</v>
      </c>
      <c r="G73" s="13">
        <v>29</v>
      </c>
      <c r="H73" s="13">
        <v>200</v>
      </c>
      <c r="I73" s="13" t="s">
        <v>37</v>
      </c>
      <c r="J73" s="24">
        <v>1</v>
      </c>
      <c r="K73" s="13">
        <f t="shared" si="8"/>
        <v>5800</v>
      </c>
      <c r="L73" s="13">
        <f t="shared" si="9"/>
        <v>5800</v>
      </c>
      <c r="M73" s="14"/>
      <c r="N73" s="14"/>
      <c r="O73" s="14"/>
    </row>
    <row r="74" s="1" customFormat="1" ht="34" customHeight="1" spans="1:15">
      <c r="A74" s="14"/>
      <c r="B74" s="18" t="s">
        <v>107</v>
      </c>
      <c r="C74" s="13" t="s">
        <v>42</v>
      </c>
      <c r="D74" s="13" t="s">
        <v>82</v>
      </c>
      <c r="E74" s="18">
        <v>12</v>
      </c>
      <c r="F74" s="13" t="s">
        <v>25</v>
      </c>
      <c r="G74" s="13">
        <v>12</v>
      </c>
      <c r="H74" s="13">
        <v>200</v>
      </c>
      <c r="I74" s="13" t="s">
        <v>37</v>
      </c>
      <c r="J74" s="24">
        <v>1</v>
      </c>
      <c r="K74" s="13">
        <f t="shared" si="8"/>
        <v>2400</v>
      </c>
      <c r="L74" s="13">
        <f t="shared" si="9"/>
        <v>2400</v>
      </c>
      <c r="M74" s="14"/>
      <c r="N74" s="14"/>
      <c r="O74" s="14"/>
    </row>
    <row r="75" s="1" customFormat="1" ht="34" customHeight="1" spans="1:15">
      <c r="A75" s="14"/>
      <c r="B75" s="18" t="s">
        <v>108</v>
      </c>
      <c r="C75" s="13" t="s">
        <v>42</v>
      </c>
      <c r="D75" s="13" t="s">
        <v>101</v>
      </c>
      <c r="E75" s="18">
        <v>10</v>
      </c>
      <c r="F75" s="13" t="s">
        <v>25</v>
      </c>
      <c r="G75" s="13">
        <v>10</v>
      </c>
      <c r="H75" s="13">
        <v>200</v>
      </c>
      <c r="I75" s="13" t="s">
        <v>37</v>
      </c>
      <c r="J75" s="24">
        <v>1</v>
      </c>
      <c r="K75" s="13">
        <f t="shared" si="8"/>
        <v>2000</v>
      </c>
      <c r="L75" s="13">
        <f t="shared" si="9"/>
        <v>2000</v>
      </c>
      <c r="M75" s="14"/>
      <c r="N75" s="14"/>
      <c r="O75" s="14"/>
    </row>
    <row r="76" s="1" customFormat="1" ht="34" customHeight="1" spans="1:15">
      <c r="A76" s="14"/>
      <c r="B76" s="18" t="s">
        <v>109</v>
      </c>
      <c r="C76" s="13" t="s">
        <v>42</v>
      </c>
      <c r="D76" s="13" t="s">
        <v>98</v>
      </c>
      <c r="E76" s="18">
        <v>25</v>
      </c>
      <c r="F76" s="13" t="s">
        <v>25</v>
      </c>
      <c r="G76" s="13">
        <v>25</v>
      </c>
      <c r="H76" s="13">
        <v>200</v>
      </c>
      <c r="I76" s="13" t="s">
        <v>37</v>
      </c>
      <c r="J76" s="24">
        <v>1</v>
      </c>
      <c r="K76" s="13">
        <f t="shared" si="8"/>
        <v>5000</v>
      </c>
      <c r="L76" s="13">
        <f t="shared" si="9"/>
        <v>5000</v>
      </c>
      <c r="M76" s="14"/>
      <c r="N76" s="14"/>
      <c r="O76" s="14"/>
    </row>
    <row r="77" s="1" customFormat="1" ht="34" customHeight="1" spans="1:15">
      <c r="A77" s="14"/>
      <c r="B77" s="18" t="s">
        <v>110</v>
      </c>
      <c r="C77" s="13" t="s">
        <v>42</v>
      </c>
      <c r="D77" s="13" t="s">
        <v>98</v>
      </c>
      <c r="E77" s="18">
        <v>12</v>
      </c>
      <c r="F77" s="13" t="s">
        <v>25</v>
      </c>
      <c r="G77" s="13">
        <v>12</v>
      </c>
      <c r="H77" s="13">
        <v>200</v>
      </c>
      <c r="I77" s="13" t="s">
        <v>37</v>
      </c>
      <c r="J77" s="24">
        <v>1</v>
      </c>
      <c r="K77" s="13">
        <f t="shared" si="8"/>
        <v>2400</v>
      </c>
      <c r="L77" s="13">
        <f t="shared" si="9"/>
        <v>2400</v>
      </c>
      <c r="M77" s="14"/>
      <c r="N77" s="14"/>
      <c r="O77" s="14"/>
    </row>
    <row r="78" s="1" customFormat="1" ht="34" customHeight="1" spans="1:15">
      <c r="A78" s="14"/>
      <c r="B78" s="18" t="s">
        <v>111</v>
      </c>
      <c r="C78" s="13" t="s">
        <v>42</v>
      </c>
      <c r="D78" s="13" t="s">
        <v>82</v>
      </c>
      <c r="E78" s="18">
        <v>26</v>
      </c>
      <c r="F78" s="13" t="s">
        <v>25</v>
      </c>
      <c r="G78" s="13">
        <v>26</v>
      </c>
      <c r="H78" s="13">
        <v>200</v>
      </c>
      <c r="I78" s="13" t="s">
        <v>37</v>
      </c>
      <c r="J78" s="24">
        <v>1</v>
      </c>
      <c r="K78" s="13">
        <f t="shared" si="8"/>
        <v>5200</v>
      </c>
      <c r="L78" s="13">
        <f t="shared" si="9"/>
        <v>5200</v>
      </c>
      <c r="M78" s="14"/>
      <c r="N78" s="14"/>
      <c r="O78" s="14"/>
    </row>
    <row r="79" s="1" customFormat="1" ht="34" customHeight="1" spans="1:15">
      <c r="A79" s="14"/>
      <c r="B79" s="18" t="s">
        <v>112</v>
      </c>
      <c r="C79" s="13" t="s">
        <v>42</v>
      </c>
      <c r="D79" s="13" t="s">
        <v>101</v>
      </c>
      <c r="E79" s="18">
        <v>20</v>
      </c>
      <c r="F79" s="13" t="s">
        <v>25</v>
      </c>
      <c r="G79" s="13">
        <v>20</v>
      </c>
      <c r="H79" s="13">
        <v>200</v>
      </c>
      <c r="I79" s="13" t="s">
        <v>37</v>
      </c>
      <c r="J79" s="24">
        <v>1</v>
      </c>
      <c r="K79" s="13">
        <f t="shared" si="8"/>
        <v>4000</v>
      </c>
      <c r="L79" s="13">
        <f t="shared" si="9"/>
        <v>4000</v>
      </c>
      <c r="M79" s="14"/>
      <c r="N79" s="14"/>
      <c r="O79" s="14"/>
    </row>
    <row r="80" s="1" customFormat="1" ht="34" customHeight="1" spans="1:15">
      <c r="A80" s="14"/>
      <c r="B80" s="18" t="s">
        <v>113</v>
      </c>
      <c r="C80" s="13" t="s">
        <v>42</v>
      </c>
      <c r="D80" s="13" t="s">
        <v>96</v>
      </c>
      <c r="E80" s="18">
        <v>29</v>
      </c>
      <c r="F80" s="13" t="s">
        <v>25</v>
      </c>
      <c r="G80" s="18">
        <v>29</v>
      </c>
      <c r="H80" s="13">
        <v>200</v>
      </c>
      <c r="I80" s="13" t="s">
        <v>37</v>
      </c>
      <c r="J80" s="24">
        <v>1</v>
      </c>
      <c r="K80" s="13">
        <f t="shared" si="8"/>
        <v>5800</v>
      </c>
      <c r="L80" s="13">
        <f t="shared" si="9"/>
        <v>5800</v>
      </c>
      <c r="M80" s="14"/>
      <c r="N80" s="14"/>
      <c r="O80" s="14"/>
    </row>
    <row r="81" s="1" customFormat="1" ht="34" customHeight="1" spans="1:15">
      <c r="A81" s="14"/>
      <c r="B81" s="18" t="s">
        <v>114</v>
      </c>
      <c r="C81" s="13" t="s">
        <v>42</v>
      </c>
      <c r="D81" s="13" t="s">
        <v>96</v>
      </c>
      <c r="E81" s="18">
        <v>31</v>
      </c>
      <c r="F81" s="13" t="s">
        <v>25</v>
      </c>
      <c r="G81" s="18">
        <v>31</v>
      </c>
      <c r="H81" s="13">
        <v>200</v>
      </c>
      <c r="I81" s="13" t="s">
        <v>37</v>
      </c>
      <c r="J81" s="24">
        <v>1</v>
      </c>
      <c r="K81" s="13">
        <f t="shared" si="8"/>
        <v>6200</v>
      </c>
      <c r="L81" s="13">
        <f t="shared" si="9"/>
        <v>6200</v>
      </c>
      <c r="M81" s="14"/>
      <c r="N81" s="14"/>
      <c r="O81" s="14"/>
    </row>
    <row r="82" s="1" customFormat="1" ht="34" customHeight="1" spans="1:15">
      <c r="A82" s="14"/>
      <c r="B82" s="18" t="s">
        <v>115</v>
      </c>
      <c r="C82" s="13" t="s">
        <v>42</v>
      </c>
      <c r="D82" s="13" t="s">
        <v>96</v>
      </c>
      <c r="E82" s="18">
        <v>25</v>
      </c>
      <c r="F82" s="13" t="s">
        <v>25</v>
      </c>
      <c r="G82" s="18">
        <v>25</v>
      </c>
      <c r="H82" s="13">
        <v>200</v>
      </c>
      <c r="I82" s="13" t="s">
        <v>37</v>
      </c>
      <c r="J82" s="24">
        <v>1</v>
      </c>
      <c r="K82" s="13">
        <f t="shared" si="8"/>
        <v>5000</v>
      </c>
      <c r="L82" s="13">
        <f t="shared" si="9"/>
        <v>5000</v>
      </c>
      <c r="M82" s="14"/>
      <c r="N82" s="14"/>
      <c r="O82" s="14"/>
    </row>
    <row r="83" s="1" customFormat="1" ht="34" customHeight="1" spans="1:15">
      <c r="A83" s="14"/>
      <c r="B83" s="18" t="s">
        <v>116</v>
      </c>
      <c r="C83" s="13" t="s">
        <v>42</v>
      </c>
      <c r="D83" s="13" t="s">
        <v>101</v>
      </c>
      <c r="E83" s="18">
        <v>17</v>
      </c>
      <c r="F83" s="13" t="s">
        <v>25</v>
      </c>
      <c r="G83" s="13">
        <v>17</v>
      </c>
      <c r="H83" s="13">
        <v>200</v>
      </c>
      <c r="I83" s="13" t="s">
        <v>37</v>
      </c>
      <c r="J83" s="24">
        <v>1</v>
      </c>
      <c r="K83" s="13">
        <f t="shared" si="8"/>
        <v>3400</v>
      </c>
      <c r="L83" s="13">
        <f t="shared" si="9"/>
        <v>3400</v>
      </c>
      <c r="M83" s="14"/>
      <c r="N83" s="14"/>
      <c r="O83" s="14"/>
    </row>
    <row r="84" s="1" customFormat="1" ht="34" customHeight="1" spans="1:15">
      <c r="A84" s="14"/>
      <c r="B84" s="18" t="s">
        <v>117</v>
      </c>
      <c r="C84" s="13" t="s">
        <v>42</v>
      </c>
      <c r="D84" s="13" t="s">
        <v>118</v>
      </c>
      <c r="E84" s="18">
        <v>43</v>
      </c>
      <c r="F84" s="13" t="s">
        <v>25</v>
      </c>
      <c r="G84" s="13">
        <v>43</v>
      </c>
      <c r="H84" s="13">
        <v>200</v>
      </c>
      <c r="I84" s="13" t="s">
        <v>37</v>
      </c>
      <c r="J84" s="24">
        <v>1</v>
      </c>
      <c r="K84" s="13">
        <f t="shared" si="8"/>
        <v>8600</v>
      </c>
      <c r="L84" s="13">
        <f t="shared" si="9"/>
        <v>8600</v>
      </c>
      <c r="M84" s="14"/>
      <c r="N84" s="14"/>
      <c r="O84" s="14"/>
    </row>
    <row r="85" s="1" customFormat="1" ht="34" customHeight="1" spans="1:15">
      <c r="A85" s="14"/>
      <c r="B85" s="18" t="s">
        <v>119</v>
      </c>
      <c r="C85" s="13" t="s">
        <v>42</v>
      </c>
      <c r="D85" s="13" t="s">
        <v>120</v>
      </c>
      <c r="E85" s="18">
        <v>10</v>
      </c>
      <c r="F85" s="13" t="s">
        <v>25</v>
      </c>
      <c r="G85" s="13">
        <v>10</v>
      </c>
      <c r="H85" s="13">
        <v>200</v>
      </c>
      <c r="I85" s="13" t="s">
        <v>37</v>
      </c>
      <c r="J85" s="24">
        <v>1</v>
      </c>
      <c r="K85" s="13">
        <f t="shared" si="8"/>
        <v>2000</v>
      </c>
      <c r="L85" s="13">
        <f t="shared" si="9"/>
        <v>2000</v>
      </c>
      <c r="M85" s="14"/>
      <c r="N85" s="14"/>
      <c r="O85" s="14"/>
    </row>
    <row r="86" s="1" customFormat="1" ht="34" customHeight="1" spans="1:15">
      <c r="A86" s="16"/>
      <c r="B86" s="18" t="s">
        <v>121</v>
      </c>
      <c r="C86" s="13" t="s">
        <v>42</v>
      </c>
      <c r="D86" s="13" t="s">
        <v>101</v>
      </c>
      <c r="E86" s="18">
        <v>20</v>
      </c>
      <c r="F86" s="13" t="s">
        <v>25</v>
      </c>
      <c r="G86" s="13">
        <v>20</v>
      </c>
      <c r="H86" s="13">
        <v>200</v>
      </c>
      <c r="I86" s="13" t="s">
        <v>37</v>
      </c>
      <c r="J86" s="24">
        <v>1</v>
      </c>
      <c r="K86" s="13">
        <f t="shared" si="8"/>
        <v>4000</v>
      </c>
      <c r="L86" s="13">
        <f t="shared" si="9"/>
        <v>4000</v>
      </c>
      <c r="M86" s="16"/>
      <c r="N86" s="16"/>
      <c r="O86" s="16"/>
    </row>
    <row r="87" s="1" customFormat="1" ht="35" customHeight="1" spans="1:15">
      <c r="A87" s="11" t="s">
        <v>122</v>
      </c>
      <c r="B87" s="18" t="s">
        <v>116</v>
      </c>
      <c r="C87" s="13" t="s">
        <v>42</v>
      </c>
      <c r="D87" s="13" t="s">
        <v>82</v>
      </c>
      <c r="E87" s="13">
        <v>18</v>
      </c>
      <c r="F87" s="13" t="s">
        <v>25</v>
      </c>
      <c r="G87" s="13">
        <v>18</v>
      </c>
      <c r="H87" s="13">
        <v>200</v>
      </c>
      <c r="I87" s="13" t="s">
        <v>37</v>
      </c>
      <c r="J87" s="24">
        <v>1</v>
      </c>
      <c r="K87" s="13">
        <f t="shared" si="8"/>
        <v>3600</v>
      </c>
      <c r="L87" s="13">
        <f t="shared" si="9"/>
        <v>3600</v>
      </c>
      <c r="M87" s="11">
        <f>SUM(L87:L89)</f>
        <v>15200</v>
      </c>
      <c r="N87" s="11"/>
      <c r="O87" s="11"/>
    </row>
    <row r="88" s="1" customFormat="1" ht="35" customHeight="1" spans="1:15">
      <c r="A88" s="14"/>
      <c r="B88" s="18" t="s">
        <v>117</v>
      </c>
      <c r="C88" s="13" t="s">
        <v>16</v>
      </c>
      <c r="D88" s="13" t="s">
        <v>123</v>
      </c>
      <c r="E88" s="13">
        <v>20</v>
      </c>
      <c r="F88" s="13" t="s">
        <v>25</v>
      </c>
      <c r="G88" s="13">
        <v>20</v>
      </c>
      <c r="H88" s="13">
        <v>200</v>
      </c>
      <c r="I88" s="13" t="s">
        <v>37</v>
      </c>
      <c r="J88" s="24">
        <v>1</v>
      </c>
      <c r="K88" s="13">
        <f t="shared" si="8"/>
        <v>4000</v>
      </c>
      <c r="L88" s="13">
        <f t="shared" si="9"/>
        <v>4000</v>
      </c>
      <c r="M88" s="14"/>
      <c r="N88" s="14"/>
      <c r="O88" s="14"/>
    </row>
    <row r="89" s="1" customFormat="1" ht="35" customHeight="1" spans="1:15">
      <c r="A89" s="16"/>
      <c r="B89" s="18" t="s">
        <v>119</v>
      </c>
      <c r="C89" s="13" t="s">
        <v>16</v>
      </c>
      <c r="D89" s="13" t="s">
        <v>82</v>
      </c>
      <c r="E89" s="18">
        <v>38</v>
      </c>
      <c r="F89" s="13" t="s">
        <v>25</v>
      </c>
      <c r="G89" s="13">
        <v>38</v>
      </c>
      <c r="H89" s="13">
        <v>200</v>
      </c>
      <c r="I89" s="13" t="s">
        <v>37</v>
      </c>
      <c r="J89" s="24">
        <v>1</v>
      </c>
      <c r="K89" s="13">
        <f t="shared" si="8"/>
        <v>7600</v>
      </c>
      <c r="L89" s="13">
        <f t="shared" si="9"/>
        <v>7600</v>
      </c>
      <c r="M89" s="16"/>
      <c r="N89" s="16"/>
      <c r="O89" s="16"/>
    </row>
    <row r="90" s="1" customFormat="1" ht="35" customHeight="1" spans="1:15">
      <c r="A90" s="11" t="s">
        <v>124</v>
      </c>
      <c r="B90" s="12" t="s">
        <v>71</v>
      </c>
      <c r="C90" s="11" t="s">
        <v>42</v>
      </c>
      <c r="D90" s="11" t="s">
        <v>24</v>
      </c>
      <c r="E90" s="12">
        <v>88</v>
      </c>
      <c r="F90" s="11" t="s">
        <v>20</v>
      </c>
      <c r="G90" s="11">
        <v>88</v>
      </c>
      <c r="H90" s="11">
        <v>280</v>
      </c>
      <c r="I90" s="11" t="s">
        <v>37</v>
      </c>
      <c r="J90" s="24">
        <v>1</v>
      </c>
      <c r="K90" s="11">
        <f t="shared" si="8"/>
        <v>24640</v>
      </c>
      <c r="L90" s="11">
        <f t="shared" si="9"/>
        <v>24640</v>
      </c>
      <c r="M90" s="11">
        <f>L90</f>
        <v>24640</v>
      </c>
      <c r="N90" s="11"/>
      <c r="O90" s="11"/>
    </row>
    <row r="91" s="1" customFormat="1" ht="35" customHeight="1" spans="1:15">
      <c r="A91" s="16"/>
      <c r="B91" s="17"/>
      <c r="C91" s="16"/>
      <c r="D91" s="16"/>
      <c r="E91" s="17"/>
      <c r="F91" s="16"/>
      <c r="G91" s="16"/>
      <c r="H91" s="16"/>
      <c r="I91" s="16"/>
      <c r="J91" s="24"/>
      <c r="K91" s="16"/>
      <c r="L91" s="16"/>
      <c r="M91" s="16"/>
      <c r="N91" s="16"/>
      <c r="O91" s="16"/>
    </row>
    <row r="92" s="1" customFormat="1" ht="33" customHeight="1" spans="1:15">
      <c r="A92" s="13" t="s">
        <v>55</v>
      </c>
      <c r="B92" s="18" t="s">
        <v>125</v>
      </c>
      <c r="C92" s="13"/>
      <c r="D92" s="13"/>
      <c r="E92" s="13">
        <f>SUM(E65:E91)</f>
        <v>609</v>
      </c>
      <c r="F92" s="13"/>
      <c r="G92" s="13">
        <f>SUM(G65:G91)</f>
        <v>609</v>
      </c>
      <c r="H92" s="13"/>
      <c r="I92" s="13"/>
      <c r="J92" s="24"/>
      <c r="K92" s="13">
        <f>SUM(K65:K91)</f>
        <v>128840</v>
      </c>
      <c r="L92" s="13">
        <f>SUM(L65:L91)</f>
        <v>128840</v>
      </c>
      <c r="M92" s="13">
        <f>SUM(M65:M91)</f>
        <v>128840</v>
      </c>
      <c r="N92" s="13"/>
      <c r="O92" s="13"/>
    </row>
    <row r="93" s="1" customFormat="1" ht="39" customHeight="1" spans="1:15">
      <c r="A93" s="9" t="s">
        <v>2</v>
      </c>
      <c r="B93" s="9" t="s">
        <v>3</v>
      </c>
      <c r="C93" s="9" t="s">
        <v>4</v>
      </c>
      <c r="D93" s="10" t="s">
        <v>5</v>
      </c>
      <c r="E93" s="9" t="s">
        <v>6</v>
      </c>
      <c r="F93" s="9" t="s">
        <v>7</v>
      </c>
      <c r="G93" s="9"/>
      <c r="H93" s="10" t="s">
        <v>8</v>
      </c>
      <c r="I93" s="9" t="s">
        <v>9</v>
      </c>
      <c r="J93" s="10" t="s">
        <v>10</v>
      </c>
      <c r="K93" s="10" t="s">
        <v>11</v>
      </c>
      <c r="L93" s="10" t="s">
        <v>12</v>
      </c>
      <c r="M93" s="10" t="s">
        <v>13</v>
      </c>
      <c r="N93" s="9"/>
      <c r="O93" s="9"/>
    </row>
    <row r="94" s="1" customFormat="1" ht="35" customHeight="1" spans="1:15">
      <c r="A94" s="11" t="s">
        <v>126</v>
      </c>
      <c r="B94" s="18" t="s">
        <v>23</v>
      </c>
      <c r="C94" s="13" t="s">
        <v>66</v>
      </c>
      <c r="D94" s="13" t="s">
        <v>127</v>
      </c>
      <c r="E94" s="18">
        <v>220</v>
      </c>
      <c r="F94" s="13" t="s">
        <v>18</v>
      </c>
      <c r="G94" s="13">
        <v>220</v>
      </c>
      <c r="H94" s="13">
        <v>240</v>
      </c>
      <c r="I94" s="13" t="s">
        <v>37</v>
      </c>
      <c r="J94" s="24">
        <v>1</v>
      </c>
      <c r="K94" s="13">
        <f t="shared" ref="K94:K111" si="10">J94*H94*G94</f>
        <v>52800</v>
      </c>
      <c r="L94" s="13">
        <f>K94</f>
        <v>52800</v>
      </c>
      <c r="M94" s="11">
        <f>SUM(L94:L98)</f>
        <v>122760</v>
      </c>
      <c r="N94" s="11"/>
      <c r="O94" s="11"/>
    </row>
    <row r="95" s="1" customFormat="1" ht="35" customHeight="1" spans="1:15">
      <c r="A95" s="14"/>
      <c r="B95" s="12" t="s">
        <v>60</v>
      </c>
      <c r="C95" s="11" t="s">
        <v>66</v>
      </c>
      <c r="D95" s="11" t="s">
        <v>128</v>
      </c>
      <c r="E95" s="12">
        <v>84</v>
      </c>
      <c r="F95" s="13" t="s">
        <v>18</v>
      </c>
      <c r="G95" s="13">
        <v>6</v>
      </c>
      <c r="H95" s="13">
        <v>240</v>
      </c>
      <c r="I95" s="13" t="s">
        <v>37</v>
      </c>
      <c r="J95" s="24">
        <v>1</v>
      </c>
      <c r="K95" s="13">
        <f t="shared" si="10"/>
        <v>1440</v>
      </c>
      <c r="L95" s="11">
        <f>K95+K96</f>
        <v>23280</v>
      </c>
      <c r="M95" s="14"/>
      <c r="N95" s="14"/>
      <c r="O95" s="14"/>
    </row>
    <row r="96" s="1" customFormat="1" ht="35" customHeight="1" spans="1:15">
      <c r="A96" s="14"/>
      <c r="B96" s="17"/>
      <c r="C96" s="16"/>
      <c r="D96" s="16"/>
      <c r="E96" s="17"/>
      <c r="F96" s="13" t="s">
        <v>20</v>
      </c>
      <c r="G96" s="13">
        <v>78</v>
      </c>
      <c r="H96" s="13">
        <v>280</v>
      </c>
      <c r="I96" s="13" t="s">
        <v>37</v>
      </c>
      <c r="J96" s="24">
        <v>1</v>
      </c>
      <c r="K96" s="13">
        <f t="shared" si="10"/>
        <v>21840</v>
      </c>
      <c r="L96" s="16"/>
      <c r="M96" s="14"/>
      <c r="N96" s="14"/>
      <c r="O96" s="14"/>
    </row>
    <row r="97" s="1" customFormat="1" ht="35" customHeight="1" spans="1:15">
      <c r="A97" s="14"/>
      <c r="B97" s="12" t="s">
        <v>62</v>
      </c>
      <c r="C97" s="11" t="s">
        <v>66</v>
      </c>
      <c r="D97" s="11" t="s">
        <v>129</v>
      </c>
      <c r="E97" s="12">
        <v>194</v>
      </c>
      <c r="F97" s="13" t="s">
        <v>18</v>
      </c>
      <c r="G97" s="13">
        <v>191</v>
      </c>
      <c r="H97" s="13">
        <v>240</v>
      </c>
      <c r="I97" s="13" t="s">
        <v>37</v>
      </c>
      <c r="J97" s="24">
        <v>1</v>
      </c>
      <c r="K97" s="13">
        <f t="shared" si="10"/>
        <v>45840</v>
      </c>
      <c r="L97" s="11">
        <f>K97+K98</f>
        <v>46680</v>
      </c>
      <c r="M97" s="14"/>
      <c r="N97" s="14"/>
      <c r="O97" s="14"/>
    </row>
    <row r="98" s="1" customFormat="1" ht="35" customHeight="1" spans="1:15">
      <c r="A98" s="16"/>
      <c r="B98" s="17"/>
      <c r="C98" s="16"/>
      <c r="D98" s="16"/>
      <c r="E98" s="17"/>
      <c r="F98" s="13" t="s">
        <v>20</v>
      </c>
      <c r="G98" s="13">
        <v>3</v>
      </c>
      <c r="H98" s="13">
        <v>280</v>
      </c>
      <c r="I98" s="13" t="s">
        <v>37</v>
      </c>
      <c r="J98" s="24">
        <v>1</v>
      </c>
      <c r="K98" s="13">
        <f t="shared" si="10"/>
        <v>840</v>
      </c>
      <c r="L98" s="16"/>
      <c r="M98" s="16"/>
      <c r="N98" s="16"/>
      <c r="O98" s="16"/>
    </row>
    <row r="99" s="1" customFormat="1" ht="35" customHeight="1" spans="1:15">
      <c r="A99" s="11" t="s">
        <v>130</v>
      </c>
      <c r="B99" s="18" t="s">
        <v>53</v>
      </c>
      <c r="C99" s="13" t="s">
        <v>42</v>
      </c>
      <c r="D99" s="13" t="s">
        <v>98</v>
      </c>
      <c r="E99" s="18">
        <v>22</v>
      </c>
      <c r="F99" s="13" t="s">
        <v>25</v>
      </c>
      <c r="G99" s="13">
        <v>22</v>
      </c>
      <c r="H99" s="13">
        <v>200</v>
      </c>
      <c r="I99" s="13" t="s">
        <v>37</v>
      </c>
      <c r="J99" s="24">
        <v>1</v>
      </c>
      <c r="K99" s="13">
        <f t="shared" si="10"/>
        <v>4400</v>
      </c>
      <c r="L99" s="13">
        <f>K99</f>
        <v>4400</v>
      </c>
      <c r="M99" s="11">
        <f>SUM(L99:L110)</f>
        <v>61120</v>
      </c>
      <c r="N99" s="11"/>
      <c r="O99" s="11"/>
    </row>
    <row r="100" s="1" customFormat="1" ht="35" customHeight="1" spans="1:15">
      <c r="A100" s="14"/>
      <c r="B100" s="18" t="s">
        <v>54</v>
      </c>
      <c r="C100" s="13" t="s">
        <v>42</v>
      </c>
      <c r="D100" s="13" t="s">
        <v>98</v>
      </c>
      <c r="E100" s="18">
        <v>32</v>
      </c>
      <c r="F100" s="13" t="s">
        <v>25</v>
      </c>
      <c r="G100" s="13">
        <v>32</v>
      </c>
      <c r="H100" s="13">
        <v>200</v>
      </c>
      <c r="I100" s="13" t="s">
        <v>37</v>
      </c>
      <c r="J100" s="24">
        <v>1</v>
      </c>
      <c r="K100" s="13">
        <f t="shared" si="10"/>
        <v>6400</v>
      </c>
      <c r="L100" s="13">
        <f>K100</f>
        <v>6400</v>
      </c>
      <c r="M100" s="14"/>
      <c r="N100" s="14"/>
      <c r="O100" s="14"/>
    </row>
    <row r="101" s="1" customFormat="1" ht="35" customHeight="1" spans="1:15">
      <c r="A101" s="14"/>
      <c r="B101" s="18" t="s">
        <v>131</v>
      </c>
      <c r="C101" s="13" t="s">
        <v>42</v>
      </c>
      <c r="D101" s="13" t="s">
        <v>98</v>
      </c>
      <c r="E101" s="18">
        <v>32</v>
      </c>
      <c r="F101" s="13" t="s">
        <v>25</v>
      </c>
      <c r="G101" s="13">
        <v>32</v>
      </c>
      <c r="H101" s="13">
        <v>200</v>
      </c>
      <c r="I101" s="13" t="s">
        <v>37</v>
      </c>
      <c r="J101" s="24">
        <v>1</v>
      </c>
      <c r="K101" s="13">
        <f t="shared" si="10"/>
        <v>6400</v>
      </c>
      <c r="L101" s="13">
        <f>K101</f>
        <v>6400</v>
      </c>
      <c r="M101" s="14"/>
      <c r="N101" s="14"/>
      <c r="O101" s="14"/>
    </row>
    <row r="102" s="1" customFormat="1" ht="35" customHeight="1" spans="1:15">
      <c r="A102" s="14"/>
      <c r="B102" s="12" t="s">
        <v>132</v>
      </c>
      <c r="C102" s="11" t="s">
        <v>42</v>
      </c>
      <c r="D102" s="11" t="s">
        <v>133</v>
      </c>
      <c r="E102" s="12">
        <v>19</v>
      </c>
      <c r="F102" s="13" t="s">
        <v>25</v>
      </c>
      <c r="G102" s="13">
        <v>8</v>
      </c>
      <c r="H102" s="13">
        <v>200</v>
      </c>
      <c r="I102" s="13" t="s">
        <v>37</v>
      </c>
      <c r="J102" s="24">
        <v>1</v>
      </c>
      <c r="K102" s="13">
        <f t="shared" si="10"/>
        <v>1600</v>
      </c>
      <c r="L102" s="11">
        <f>K102+K103</f>
        <v>4240</v>
      </c>
      <c r="M102" s="14"/>
      <c r="N102" s="14"/>
      <c r="O102" s="14"/>
    </row>
    <row r="103" s="1" customFormat="1" ht="35" customHeight="1" spans="1:15">
      <c r="A103" s="14"/>
      <c r="B103" s="17"/>
      <c r="C103" s="16"/>
      <c r="D103" s="16"/>
      <c r="E103" s="17"/>
      <c r="F103" s="13" t="s">
        <v>18</v>
      </c>
      <c r="G103" s="13">
        <v>11</v>
      </c>
      <c r="H103" s="13">
        <v>240</v>
      </c>
      <c r="I103" s="13" t="s">
        <v>37</v>
      </c>
      <c r="J103" s="24">
        <v>1</v>
      </c>
      <c r="K103" s="13">
        <f t="shared" si="10"/>
        <v>2640</v>
      </c>
      <c r="L103" s="16"/>
      <c r="M103" s="14"/>
      <c r="N103" s="14"/>
      <c r="O103" s="14"/>
    </row>
    <row r="104" s="1" customFormat="1" ht="35" customHeight="1" spans="1:15">
      <c r="A104" s="14"/>
      <c r="B104" s="18" t="s">
        <v>134</v>
      </c>
      <c r="C104" s="13" t="s">
        <v>42</v>
      </c>
      <c r="D104" s="13" t="s">
        <v>98</v>
      </c>
      <c r="E104" s="18">
        <v>33</v>
      </c>
      <c r="F104" s="13" t="s">
        <v>25</v>
      </c>
      <c r="G104" s="13">
        <v>33</v>
      </c>
      <c r="H104" s="13">
        <v>200</v>
      </c>
      <c r="I104" s="13" t="s">
        <v>37</v>
      </c>
      <c r="J104" s="24">
        <v>1</v>
      </c>
      <c r="K104" s="13">
        <f t="shared" si="10"/>
        <v>6600</v>
      </c>
      <c r="L104" s="13">
        <f>K104</f>
        <v>6600</v>
      </c>
      <c r="M104" s="14"/>
      <c r="N104" s="14"/>
      <c r="O104" s="14"/>
    </row>
    <row r="105" s="1" customFormat="1" ht="35" customHeight="1" spans="1:15">
      <c r="A105" s="14"/>
      <c r="B105" s="12" t="s">
        <v>135</v>
      </c>
      <c r="C105" s="11" t="s">
        <v>42</v>
      </c>
      <c r="D105" s="11" t="s">
        <v>133</v>
      </c>
      <c r="E105" s="12">
        <v>38</v>
      </c>
      <c r="F105" s="13" t="s">
        <v>25</v>
      </c>
      <c r="G105" s="13">
        <v>11</v>
      </c>
      <c r="H105" s="13">
        <v>200</v>
      </c>
      <c r="I105" s="13" t="s">
        <v>37</v>
      </c>
      <c r="J105" s="24">
        <v>1</v>
      </c>
      <c r="K105" s="13">
        <f t="shared" si="10"/>
        <v>2200</v>
      </c>
      <c r="L105" s="11">
        <f>K105+K106</f>
        <v>8680</v>
      </c>
      <c r="M105" s="14"/>
      <c r="N105" s="14"/>
      <c r="O105" s="14"/>
    </row>
    <row r="106" s="1" customFormat="1" ht="35" customHeight="1" spans="1:15">
      <c r="A106" s="14"/>
      <c r="B106" s="17"/>
      <c r="C106" s="16"/>
      <c r="D106" s="16"/>
      <c r="E106" s="17"/>
      <c r="F106" s="13" t="s">
        <v>18</v>
      </c>
      <c r="G106" s="13">
        <v>27</v>
      </c>
      <c r="H106" s="13">
        <v>240</v>
      </c>
      <c r="I106" s="13" t="s">
        <v>37</v>
      </c>
      <c r="J106" s="24">
        <v>1</v>
      </c>
      <c r="K106" s="13">
        <f t="shared" si="10"/>
        <v>6480</v>
      </c>
      <c r="L106" s="16"/>
      <c r="M106" s="14"/>
      <c r="N106" s="14"/>
      <c r="O106" s="14"/>
    </row>
    <row r="107" s="1" customFormat="1" ht="35" customHeight="1" spans="1:15">
      <c r="A107" s="14"/>
      <c r="B107" s="18" t="s">
        <v>136</v>
      </c>
      <c r="C107" s="13" t="s">
        <v>42</v>
      </c>
      <c r="D107" s="13" t="s">
        <v>98</v>
      </c>
      <c r="E107" s="13">
        <v>40</v>
      </c>
      <c r="F107" s="13" t="s">
        <v>25</v>
      </c>
      <c r="G107" s="13">
        <v>40</v>
      </c>
      <c r="H107" s="13">
        <v>200</v>
      </c>
      <c r="I107" s="13" t="s">
        <v>37</v>
      </c>
      <c r="J107" s="24">
        <v>1</v>
      </c>
      <c r="K107" s="13">
        <f t="shared" si="10"/>
        <v>8000</v>
      </c>
      <c r="L107" s="13">
        <f>K107</f>
        <v>8000</v>
      </c>
      <c r="M107" s="14"/>
      <c r="N107" s="14"/>
      <c r="O107" s="14"/>
    </row>
    <row r="108" s="1" customFormat="1" ht="35" customHeight="1" spans="1:15">
      <c r="A108" s="14"/>
      <c r="B108" s="18" t="s">
        <v>137</v>
      </c>
      <c r="C108" s="13" t="s">
        <v>42</v>
      </c>
      <c r="D108" s="13" t="s">
        <v>98</v>
      </c>
      <c r="E108" s="13">
        <v>32</v>
      </c>
      <c r="F108" s="13" t="s">
        <v>25</v>
      </c>
      <c r="G108" s="13">
        <v>32</v>
      </c>
      <c r="H108" s="13">
        <v>200</v>
      </c>
      <c r="I108" s="13" t="s">
        <v>37</v>
      </c>
      <c r="J108" s="24">
        <v>1</v>
      </c>
      <c r="K108" s="13">
        <f t="shared" si="10"/>
        <v>6400</v>
      </c>
      <c r="L108" s="13">
        <f>K108</f>
        <v>6400</v>
      </c>
      <c r="M108" s="14"/>
      <c r="N108" s="14"/>
      <c r="O108" s="14"/>
    </row>
    <row r="109" s="1" customFormat="1" ht="35" customHeight="1" spans="1:15">
      <c r="A109" s="14"/>
      <c r="B109" s="18" t="s">
        <v>138</v>
      </c>
      <c r="C109" s="13" t="s">
        <v>42</v>
      </c>
      <c r="D109" s="13" t="s">
        <v>98</v>
      </c>
      <c r="E109" s="13">
        <v>24</v>
      </c>
      <c r="F109" s="13" t="s">
        <v>25</v>
      </c>
      <c r="G109" s="13">
        <v>24</v>
      </c>
      <c r="H109" s="13">
        <v>200</v>
      </c>
      <c r="I109" s="13" t="s">
        <v>37</v>
      </c>
      <c r="J109" s="24">
        <v>1</v>
      </c>
      <c r="K109" s="13">
        <f t="shared" si="10"/>
        <v>4800</v>
      </c>
      <c r="L109" s="13">
        <f>K109</f>
        <v>4800</v>
      </c>
      <c r="M109" s="14"/>
      <c r="N109" s="14"/>
      <c r="O109" s="14"/>
    </row>
    <row r="110" s="1" customFormat="1" ht="35" customHeight="1" spans="1:15">
      <c r="A110" s="16"/>
      <c r="B110" s="18" t="s">
        <v>139</v>
      </c>
      <c r="C110" s="13" t="s">
        <v>42</v>
      </c>
      <c r="D110" s="13" t="s">
        <v>45</v>
      </c>
      <c r="E110" s="13">
        <v>26</v>
      </c>
      <c r="F110" s="13" t="s">
        <v>25</v>
      </c>
      <c r="G110" s="13">
        <v>26</v>
      </c>
      <c r="H110" s="13">
        <v>200</v>
      </c>
      <c r="I110" s="13" t="s">
        <v>37</v>
      </c>
      <c r="J110" s="24">
        <v>1</v>
      </c>
      <c r="K110" s="13">
        <f t="shared" si="10"/>
        <v>5200</v>
      </c>
      <c r="L110" s="13">
        <f>K110</f>
        <v>5200</v>
      </c>
      <c r="M110" s="16"/>
      <c r="N110" s="16"/>
      <c r="O110" s="16"/>
    </row>
    <row r="111" s="1" customFormat="1" ht="35" customHeight="1" spans="1:15">
      <c r="A111" s="11" t="s">
        <v>140</v>
      </c>
      <c r="B111" s="11" t="s">
        <v>69</v>
      </c>
      <c r="C111" s="11" t="s">
        <v>16</v>
      </c>
      <c r="D111" s="11" t="s">
        <v>141</v>
      </c>
      <c r="E111" s="11">
        <v>26</v>
      </c>
      <c r="F111" s="11" t="s">
        <v>18</v>
      </c>
      <c r="G111" s="11">
        <v>26</v>
      </c>
      <c r="H111" s="11">
        <v>240</v>
      </c>
      <c r="I111" s="11" t="s">
        <v>19</v>
      </c>
      <c r="J111" s="22">
        <v>0.5</v>
      </c>
      <c r="K111" s="11">
        <f t="shared" si="10"/>
        <v>3120</v>
      </c>
      <c r="L111" s="11">
        <f>K111</f>
        <v>3120</v>
      </c>
      <c r="M111" s="11">
        <f>L111</f>
        <v>3120</v>
      </c>
      <c r="N111" s="11"/>
      <c r="O111" s="11"/>
    </row>
    <row r="112" s="1" customFormat="1" ht="35" customHeight="1" spans="1:1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</row>
    <row r="113" s="1" customFormat="1" ht="35" customHeight="1" spans="1:15">
      <c r="A113" s="11" t="s">
        <v>142</v>
      </c>
      <c r="B113" s="11" t="s">
        <v>27</v>
      </c>
      <c r="C113" s="11" t="s">
        <v>16</v>
      </c>
      <c r="D113" s="11" t="s">
        <v>143</v>
      </c>
      <c r="E113" s="11">
        <v>161</v>
      </c>
      <c r="F113" s="13" t="s">
        <v>18</v>
      </c>
      <c r="G113" s="13">
        <v>26</v>
      </c>
      <c r="H113" s="13">
        <v>240</v>
      </c>
      <c r="I113" s="13" t="s">
        <v>19</v>
      </c>
      <c r="J113" s="21">
        <v>0.5</v>
      </c>
      <c r="K113" s="13">
        <f>J113*H113*G113</f>
        <v>3120</v>
      </c>
      <c r="L113" s="11">
        <f>K113+K114+K115+K116</f>
        <v>23875</v>
      </c>
      <c r="M113" s="11">
        <f>L113</f>
        <v>23875</v>
      </c>
      <c r="N113" s="11"/>
      <c r="O113" s="11"/>
    </row>
    <row r="114" s="1" customFormat="1" ht="35" customHeight="1" spans="1:15">
      <c r="A114" s="14"/>
      <c r="B114" s="14"/>
      <c r="C114" s="14"/>
      <c r="D114" s="14"/>
      <c r="E114" s="14"/>
      <c r="F114" s="13" t="s">
        <v>20</v>
      </c>
      <c r="G114" s="13">
        <v>88</v>
      </c>
      <c r="H114" s="13">
        <v>280</v>
      </c>
      <c r="I114" s="13" t="s">
        <v>19</v>
      </c>
      <c r="J114" s="21">
        <v>0.5</v>
      </c>
      <c r="K114" s="13">
        <f>J114*H114*G114</f>
        <v>12320</v>
      </c>
      <c r="L114" s="14"/>
      <c r="M114" s="14"/>
      <c r="N114" s="14"/>
      <c r="O114" s="14"/>
    </row>
    <row r="115" s="1" customFormat="1" ht="35" customHeight="1" spans="1:15">
      <c r="A115" s="14"/>
      <c r="B115" s="14"/>
      <c r="C115" s="14"/>
      <c r="D115" s="14"/>
      <c r="E115" s="14"/>
      <c r="F115" s="13" t="s">
        <v>21</v>
      </c>
      <c r="G115" s="13">
        <v>33</v>
      </c>
      <c r="H115" s="13">
        <v>350</v>
      </c>
      <c r="I115" s="13" t="s">
        <v>19</v>
      </c>
      <c r="J115" s="21">
        <v>0.5</v>
      </c>
      <c r="K115" s="13">
        <f>J115*H115*G115</f>
        <v>5775</v>
      </c>
      <c r="L115" s="14"/>
      <c r="M115" s="14"/>
      <c r="N115" s="14"/>
      <c r="O115" s="14"/>
    </row>
    <row r="116" s="1" customFormat="1" ht="35" customHeight="1" spans="1:15">
      <c r="A116" s="16"/>
      <c r="B116" s="16"/>
      <c r="C116" s="16"/>
      <c r="D116" s="16"/>
      <c r="E116" s="16"/>
      <c r="F116" s="13" t="s">
        <v>22</v>
      </c>
      <c r="G116" s="13">
        <v>14</v>
      </c>
      <c r="H116" s="13">
        <v>380</v>
      </c>
      <c r="I116" s="13" t="s">
        <v>19</v>
      </c>
      <c r="J116" s="21">
        <v>0.5</v>
      </c>
      <c r="K116" s="13">
        <f>J116*H116*G116</f>
        <v>2660</v>
      </c>
      <c r="L116" s="16"/>
      <c r="M116" s="16"/>
      <c r="N116" s="16"/>
      <c r="O116" s="16"/>
    </row>
    <row r="117" s="1" customFormat="1" ht="25.5" customHeight="1" spans="1:15">
      <c r="A117" s="14" t="s">
        <v>55</v>
      </c>
      <c r="B117" s="14" t="s">
        <v>144</v>
      </c>
      <c r="C117" s="14"/>
      <c r="D117" s="14"/>
      <c r="E117" s="14">
        <f>SUM(E94:E113)</f>
        <v>983</v>
      </c>
      <c r="F117" s="14"/>
      <c r="G117" s="14">
        <f>SUM(G94:G116)</f>
        <v>983</v>
      </c>
      <c r="H117" s="14"/>
      <c r="I117" s="14"/>
      <c r="J117" s="14"/>
      <c r="K117" s="14">
        <f>SUM(K94:K116)</f>
        <v>210875</v>
      </c>
      <c r="L117" s="14">
        <f>SUM(L94:L116)</f>
        <v>210875</v>
      </c>
      <c r="M117" s="14">
        <f>SUM(M94:M116)</f>
        <v>210875</v>
      </c>
      <c r="N117" s="37"/>
      <c r="O117" s="38"/>
    </row>
    <row r="118" s="1" customFormat="1" ht="30" customHeight="1" spans="1:15">
      <c r="A118" s="26" t="s">
        <v>145</v>
      </c>
      <c r="B118" s="27" t="s">
        <v>146</v>
      </c>
      <c r="C118" s="27"/>
      <c r="D118" s="27" t="s">
        <v>147</v>
      </c>
      <c r="E118" s="27">
        <f>E31+E63+E92+E117</f>
        <v>7673</v>
      </c>
      <c r="F118" s="27" t="s">
        <v>25</v>
      </c>
      <c r="G118" s="27">
        <v>1556</v>
      </c>
      <c r="H118" s="28"/>
      <c r="I118" s="39"/>
      <c r="J118" s="40"/>
      <c r="K118" s="27">
        <v>278400</v>
      </c>
      <c r="L118" s="41">
        <f>L31+L63+L92+L117</f>
        <v>1226875</v>
      </c>
      <c r="M118" s="42">
        <f>M31+M63+M92+M117</f>
        <v>1226875</v>
      </c>
      <c r="N118" s="43"/>
      <c r="O118" s="38"/>
    </row>
    <row r="119" s="2" customFormat="1" ht="30" customHeight="1" spans="1:15">
      <c r="A119" s="29"/>
      <c r="B119" s="13"/>
      <c r="C119" s="13"/>
      <c r="D119" s="13"/>
      <c r="E119" s="13"/>
      <c r="F119" s="13" t="s">
        <v>18</v>
      </c>
      <c r="G119" s="18">
        <v>846</v>
      </c>
      <c r="H119" s="30"/>
      <c r="I119" s="44"/>
      <c r="J119" s="45"/>
      <c r="K119" s="18">
        <v>156720</v>
      </c>
      <c r="L119" s="14"/>
      <c r="M119" s="46"/>
      <c r="N119" s="43"/>
      <c r="O119" s="38"/>
    </row>
    <row r="120" customFormat="1" ht="30" customHeight="1" spans="1:15">
      <c r="A120" s="31"/>
      <c r="B120" s="11"/>
      <c r="C120" s="11"/>
      <c r="D120" s="11"/>
      <c r="E120" s="11"/>
      <c r="F120" s="11" t="s">
        <v>20</v>
      </c>
      <c r="G120" s="12">
        <v>4878</v>
      </c>
      <c r="H120" s="32"/>
      <c r="I120" s="47"/>
      <c r="J120" s="48"/>
      <c r="K120" s="12">
        <v>719180</v>
      </c>
      <c r="L120" s="14"/>
      <c r="M120" s="46"/>
      <c r="N120" s="43"/>
      <c r="O120" s="38"/>
    </row>
    <row r="121" customFormat="1" ht="30" customHeight="1" spans="1:15">
      <c r="A121" s="31"/>
      <c r="B121" s="11"/>
      <c r="C121" s="11"/>
      <c r="D121" s="11"/>
      <c r="E121" s="11"/>
      <c r="F121" s="11" t="s">
        <v>21</v>
      </c>
      <c r="G121" s="12">
        <v>198</v>
      </c>
      <c r="H121" s="32"/>
      <c r="I121" s="47"/>
      <c r="J121" s="48"/>
      <c r="K121" s="12">
        <v>35525</v>
      </c>
      <c r="L121" s="14"/>
      <c r="M121" s="46"/>
      <c r="N121" s="43"/>
      <c r="O121" s="38"/>
    </row>
    <row r="122" ht="30" customHeight="1" spans="1:15">
      <c r="A122" s="33"/>
      <c r="B122" s="34"/>
      <c r="C122" s="34"/>
      <c r="D122" s="34"/>
      <c r="E122" s="34"/>
      <c r="F122" s="34" t="s">
        <v>22</v>
      </c>
      <c r="G122" s="35">
        <v>195</v>
      </c>
      <c r="H122" s="36"/>
      <c r="I122" s="49"/>
      <c r="J122" s="50"/>
      <c r="K122" s="35">
        <v>37050</v>
      </c>
      <c r="L122" s="51"/>
      <c r="M122" s="52"/>
      <c r="N122" s="53"/>
      <c r="O122" s="54"/>
    </row>
  </sheetData>
  <autoFilter xmlns:etc="http://www.wps.cn/officeDocument/2017/etCustomData" ref="A1:O122" etc:filterBottomFollowUsedRange="0">
    <extLst/>
  </autoFilter>
  <mergeCells count="207">
    <mergeCell ref="A1:M1"/>
    <mergeCell ref="A2:O2"/>
    <mergeCell ref="F3:G3"/>
    <mergeCell ref="F32:G32"/>
    <mergeCell ref="F64:G64"/>
    <mergeCell ref="F93:G93"/>
    <mergeCell ref="H117:J117"/>
    <mergeCell ref="H118:J118"/>
    <mergeCell ref="H119:J119"/>
    <mergeCell ref="H120:J120"/>
    <mergeCell ref="H121:J121"/>
    <mergeCell ref="H122:J122"/>
    <mergeCell ref="A4:A8"/>
    <mergeCell ref="A9:A11"/>
    <mergeCell ref="A12:A13"/>
    <mergeCell ref="A14:A19"/>
    <mergeCell ref="A20:A30"/>
    <mergeCell ref="A33:A34"/>
    <mergeCell ref="A35:A40"/>
    <mergeCell ref="A41:A53"/>
    <mergeCell ref="A54:A58"/>
    <mergeCell ref="A59:A60"/>
    <mergeCell ref="A61:A62"/>
    <mergeCell ref="A65:A86"/>
    <mergeCell ref="A87:A89"/>
    <mergeCell ref="A90:A91"/>
    <mergeCell ref="A94:A98"/>
    <mergeCell ref="A99:A110"/>
    <mergeCell ref="A111:A112"/>
    <mergeCell ref="A113:A116"/>
    <mergeCell ref="A118:A122"/>
    <mergeCell ref="B4:B7"/>
    <mergeCell ref="B10:B11"/>
    <mergeCell ref="B12:B13"/>
    <mergeCell ref="B14:B17"/>
    <mergeCell ref="B23:B24"/>
    <mergeCell ref="B33:B34"/>
    <mergeCell ref="B37:B38"/>
    <mergeCell ref="B48:B49"/>
    <mergeCell ref="B59:B60"/>
    <mergeCell ref="B61:B62"/>
    <mergeCell ref="B90:B91"/>
    <mergeCell ref="B95:B96"/>
    <mergeCell ref="B97:B98"/>
    <mergeCell ref="B102:B103"/>
    <mergeCell ref="B105:B106"/>
    <mergeCell ref="B111:B112"/>
    <mergeCell ref="B113:B116"/>
    <mergeCell ref="B118:B122"/>
    <mergeCell ref="C4:C7"/>
    <mergeCell ref="C10:C11"/>
    <mergeCell ref="C12:C13"/>
    <mergeCell ref="C14:C17"/>
    <mergeCell ref="C23:C24"/>
    <mergeCell ref="C33:C34"/>
    <mergeCell ref="C37:C38"/>
    <mergeCell ref="C48:C49"/>
    <mergeCell ref="C59:C60"/>
    <mergeCell ref="C61:C62"/>
    <mergeCell ref="C90:C91"/>
    <mergeCell ref="C95:C96"/>
    <mergeCell ref="C97:C98"/>
    <mergeCell ref="C102:C103"/>
    <mergeCell ref="C105:C106"/>
    <mergeCell ref="C111:C112"/>
    <mergeCell ref="C113:C116"/>
    <mergeCell ref="C118:C122"/>
    <mergeCell ref="D4:D7"/>
    <mergeCell ref="D10:D11"/>
    <mergeCell ref="D12:D13"/>
    <mergeCell ref="D14:D17"/>
    <mergeCell ref="D23:D24"/>
    <mergeCell ref="D33:D34"/>
    <mergeCell ref="D37:D38"/>
    <mergeCell ref="D48:D49"/>
    <mergeCell ref="D59:D60"/>
    <mergeCell ref="D61:D62"/>
    <mergeCell ref="D90:D91"/>
    <mergeCell ref="D95:D96"/>
    <mergeCell ref="D97:D98"/>
    <mergeCell ref="D102:D103"/>
    <mergeCell ref="D105:D106"/>
    <mergeCell ref="D111:D112"/>
    <mergeCell ref="D113:D116"/>
    <mergeCell ref="D118:D122"/>
    <mergeCell ref="E4:E7"/>
    <mergeCell ref="E10:E11"/>
    <mergeCell ref="E12:E13"/>
    <mergeCell ref="E14:E17"/>
    <mergeCell ref="E23:E24"/>
    <mergeCell ref="E33:E34"/>
    <mergeCell ref="E37:E38"/>
    <mergeCell ref="E48:E49"/>
    <mergeCell ref="E59:E60"/>
    <mergeCell ref="E61:E62"/>
    <mergeCell ref="E90:E91"/>
    <mergeCell ref="E95:E96"/>
    <mergeCell ref="E97:E98"/>
    <mergeCell ref="E102:E103"/>
    <mergeCell ref="E105:E106"/>
    <mergeCell ref="E111:E112"/>
    <mergeCell ref="E113:E116"/>
    <mergeCell ref="E118:E122"/>
    <mergeCell ref="F12:F13"/>
    <mergeCell ref="F59:F60"/>
    <mergeCell ref="F61:F62"/>
    <mergeCell ref="F90:F91"/>
    <mergeCell ref="F111:F112"/>
    <mergeCell ref="G12:G13"/>
    <mergeCell ref="G59:G60"/>
    <mergeCell ref="G61:G62"/>
    <mergeCell ref="G90:G91"/>
    <mergeCell ref="G111:G112"/>
    <mergeCell ref="H12:H13"/>
    <mergeCell ref="H59:H60"/>
    <mergeCell ref="H61:H62"/>
    <mergeCell ref="H90:H91"/>
    <mergeCell ref="H111:H112"/>
    <mergeCell ref="I12:I13"/>
    <mergeCell ref="I59:I60"/>
    <mergeCell ref="I61:I62"/>
    <mergeCell ref="I90:I91"/>
    <mergeCell ref="I111:I112"/>
    <mergeCell ref="J12:J13"/>
    <mergeCell ref="J59:J60"/>
    <mergeCell ref="J61:J62"/>
    <mergeCell ref="J90:J91"/>
    <mergeCell ref="J111:J112"/>
    <mergeCell ref="K12:K13"/>
    <mergeCell ref="K59:K60"/>
    <mergeCell ref="K61:K62"/>
    <mergeCell ref="K90:K91"/>
    <mergeCell ref="K111:K112"/>
    <mergeCell ref="L4:L7"/>
    <mergeCell ref="L10:L11"/>
    <mergeCell ref="L12:L13"/>
    <mergeCell ref="L14:L17"/>
    <mergeCell ref="L23:L24"/>
    <mergeCell ref="L33:L34"/>
    <mergeCell ref="L37:L38"/>
    <mergeCell ref="L48:L49"/>
    <mergeCell ref="L59:L60"/>
    <mergeCell ref="L61:L62"/>
    <mergeCell ref="L90:L91"/>
    <mergeCell ref="L95:L96"/>
    <mergeCell ref="L97:L98"/>
    <mergeCell ref="L102:L103"/>
    <mergeCell ref="L105:L106"/>
    <mergeCell ref="L111:L112"/>
    <mergeCell ref="L113:L116"/>
    <mergeCell ref="L118:L122"/>
    <mergeCell ref="M4:M8"/>
    <mergeCell ref="M9:M11"/>
    <mergeCell ref="M12:M13"/>
    <mergeCell ref="M14:M19"/>
    <mergeCell ref="M20:M30"/>
    <mergeCell ref="M33:M34"/>
    <mergeCell ref="M35:M40"/>
    <mergeCell ref="M41:M53"/>
    <mergeCell ref="M54:M58"/>
    <mergeCell ref="M59:M60"/>
    <mergeCell ref="M61:M62"/>
    <mergeCell ref="M65:M86"/>
    <mergeCell ref="M87:M89"/>
    <mergeCell ref="M90:M91"/>
    <mergeCell ref="M94:M98"/>
    <mergeCell ref="M99:M110"/>
    <mergeCell ref="M111:M112"/>
    <mergeCell ref="M113:M116"/>
    <mergeCell ref="M118:M122"/>
    <mergeCell ref="N4:N8"/>
    <mergeCell ref="N9:N11"/>
    <mergeCell ref="N12:N13"/>
    <mergeCell ref="N14:N19"/>
    <mergeCell ref="N20:N30"/>
    <mergeCell ref="N33:N34"/>
    <mergeCell ref="N35:N40"/>
    <mergeCell ref="N41:N53"/>
    <mergeCell ref="N54:N58"/>
    <mergeCell ref="N59:N60"/>
    <mergeCell ref="N61:N62"/>
    <mergeCell ref="N65:N86"/>
    <mergeCell ref="N87:N89"/>
    <mergeCell ref="N90:N91"/>
    <mergeCell ref="N94:N98"/>
    <mergeCell ref="N99:N110"/>
    <mergeCell ref="N111:N112"/>
    <mergeCell ref="N113:N116"/>
    <mergeCell ref="O4:O8"/>
    <mergeCell ref="O9:O11"/>
    <mergeCell ref="O12:O13"/>
    <mergeCell ref="O14:O19"/>
    <mergeCell ref="O20:O30"/>
    <mergeCell ref="O33:O34"/>
    <mergeCell ref="O35:O40"/>
    <mergeCell ref="O41:O53"/>
    <mergeCell ref="O54:O58"/>
    <mergeCell ref="O59:O60"/>
    <mergeCell ref="O61:O62"/>
    <mergeCell ref="O65:O86"/>
    <mergeCell ref="O87:O89"/>
    <mergeCell ref="O90:O91"/>
    <mergeCell ref="O94:O98"/>
    <mergeCell ref="O99:O110"/>
    <mergeCell ref="O111:O112"/>
    <mergeCell ref="O113:O116"/>
    <mergeCell ref="N117:O122"/>
  </mergeCells>
  <pageMargins left="0.156944444444444" right="0.118055555555556" top="0.275" bottom="0.118055555555556" header="0.393055555555556" footer="0.0388888888888889"/>
  <pageSetup paperSize="9" scale="47" orientation="landscape" horizontalDpi="600"/>
  <headerFooter>
    <oddFooter>&amp;C&amp;P</oddFooter>
  </headerFooter>
  <rowBreaks count="4" manualBreakCount="4">
    <brk id="31" max="16383" man="1"/>
    <brk id="63" max="14" man="1"/>
    <brk id="92" max="16383" man="1"/>
    <brk id="122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</dc:creator>
  <cp:lastModifiedBy>chocolate nut</cp:lastModifiedBy>
  <dcterms:created xsi:type="dcterms:W3CDTF">2022-11-23T10:45:00Z</dcterms:created>
  <dcterms:modified xsi:type="dcterms:W3CDTF">2025-01-14T00:23:26Z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9BB0A441A94F4E26B604476C0454A4A0_13</vt:lpwstr>
  </property>
</Properties>
</file>